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activeTab="1"/>
  </bookViews>
  <sheets>
    <sheet name="2023年审核汇总表" sheetId="6" r:id="rId1"/>
    <sheet name="审核统计表" sheetId="9" r:id="rId2"/>
    <sheet name="Sheet1" sheetId="10" r:id="rId3"/>
    <sheet name="问题汇总" sheetId="8" state="hidden" r:id="rId4"/>
  </sheets>
  <definedNames>
    <definedName name="_xlnm._FilterDatabase" localSheetId="2" hidden="1">Sheet1!$A$1:$A$22</definedName>
    <definedName name="_xlnm._FilterDatabase" localSheetId="3" hidden="1">问题汇总!$A$2:$J$42</definedName>
    <definedName name="_xlnm.Print_Area" localSheetId="3">问题汇总!$A$1:$J$39</definedName>
    <definedName name="_xlnm.Print_Titles" localSheetId="3">问题汇总!$2:$2</definedName>
    <definedName name="_xlnm.Print_Titles" localSheetId="0">'2023年审核汇总表'!$2:$6</definedName>
    <definedName name="_xlnm.Print_Area" localSheetId="0">'2023年审核汇总表'!$B$1:$M$160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<sst xmlns="http://schemas.openxmlformats.org/spreadsheetml/2006/main" count="1173" uniqueCount="752">
  <si>
    <t>附件1</t>
  </si>
  <si>
    <t>2024年度水产品初加工和冷藏保鲜设施设备建设项目补助申报审核汇总表</t>
  </si>
  <si>
    <t xml:space="preserve">  </t>
  </si>
  <si>
    <t>金额单位：万元</t>
  </si>
  <si>
    <t>项目单位</t>
  </si>
  <si>
    <t>序号</t>
  </si>
  <si>
    <t>设备用途</t>
  </si>
  <si>
    <t>设备名称</t>
  </si>
  <si>
    <t>规格型号</t>
  </si>
  <si>
    <t>发票销售方</t>
  </si>
  <si>
    <t>开票日期</t>
  </si>
  <si>
    <t>发票号码</t>
  </si>
  <si>
    <t>设备数量（台）</t>
  </si>
  <si>
    <t>设备造价</t>
  </si>
  <si>
    <t>项目设备 设施总数 (台)</t>
  </si>
  <si>
    <t>设施设备总造价</t>
  </si>
  <si>
    <t>大连宏润祥水产有限公司</t>
  </si>
  <si>
    <t>D</t>
  </si>
  <si>
    <t>制冷空调设备-制冷机组</t>
  </si>
  <si>
    <t>金普新区光中街道腾飞云鹏机电设备销售商行</t>
  </si>
  <si>
    <t>2024.10.12</t>
  </si>
  <si>
    <t>24912000000024621824</t>
  </si>
  <si>
    <t>大连经济技术开发区佳豪水厂养殖场</t>
  </si>
  <si>
    <t>颗粒燃烧机</t>
  </si>
  <si>
    <t>金普新区胜利市场博远物资经销处</t>
  </si>
  <si>
    <t>2024.1.23</t>
  </si>
  <si>
    <t>24912000000002159476</t>
  </si>
  <si>
    <t>C</t>
  </si>
  <si>
    <t>环保设备</t>
  </si>
  <si>
    <t>绿意青山生态环境治理工程（大连）有限公司</t>
  </si>
  <si>
    <t>2024.1.29</t>
  </si>
  <si>
    <t>23912000000018279444</t>
  </si>
  <si>
    <t>金水腾飞科技实业（大连）有限公司</t>
  </si>
  <si>
    <t>2024.7.3</t>
  </si>
  <si>
    <t>24912000000015146374</t>
  </si>
  <si>
    <t>原海生物（大连）有限公司</t>
  </si>
  <si>
    <t>不锈钢设备</t>
  </si>
  <si>
    <t>大连勋盛科技发展有限公司</t>
  </si>
  <si>
    <t>2024.4.9</t>
  </si>
  <si>
    <t>24912000000007500824</t>
  </si>
  <si>
    <t>F</t>
  </si>
  <si>
    <t>单头齿轮泵灌装机</t>
  </si>
  <si>
    <t>定制</t>
  </si>
  <si>
    <t>广州星火自动化设备有限公司</t>
  </si>
  <si>
    <t>2024.6.7</t>
  </si>
  <si>
    <t>24442000000241519760</t>
  </si>
  <si>
    <t>E</t>
  </si>
  <si>
    <t>旋转式压片机</t>
  </si>
  <si>
    <t>ZP130-9</t>
  </si>
  <si>
    <t>上海天和制药机械有限公司</t>
  </si>
  <si>
    <t>2024.12.7</t>
  </si>
  <si>
    <t>24312000000384684212</t>
  </si>
  <si>
    <t>三维混合机</t>
  </si>
  <si>
    <t>HDJ-20</t>
  </si>
  <si>
    <t>数粒机</t>
  </si>
  <si>
    <t>广州市大祥电子机械设备有限公司</t>
  </si>
  <si>
    <t>2024.12.24</t>
  </si>
  <si>
    <t>24442000000638494997</t>
  </si>
  <si>
    <t>筛片机</t>
  </si>
  <si>
    <t>贴标机</t>
  </si>
  <si>
    <t>B</t>
  </si>
  <si>
    <t>真空冷冻干燥机</t>
  </si>
  <si>
    <t>GZLY-5 CIP</t>
  </si>
  <si>
    <t>北京松源华兴科技发展有限公司</t>
  </si>
  <si>
    <t>2024.1.18</t>
  </si>
  <si>
    <t>24112000000001891316/24112000000067784988</t>
  </si>
  <si>
    <t>超滤自动化系统</t>
  </si>
  <si>
    <t>上海沪程机械科技有限公司</t>
  </si>
  <si>
    <t>2024.4.22</t>
  </si>
  <si>
    <t>24312000000144907329/24312000000110827885</t>
  </si>
  <si>
    <t>纯水冷却系统</t>
  </si>
  <si>
    <t>24312000000111932379/24312000000306324889</t>
  </si>
  <si>
    <t>双层保温罐</t>
  </si>
  <si>
    <t>2024.10.09</t>
  </si>
  <si>
    <t>24312000000306324889</t>
  </si>
  <si>
    <t>大连美和食品有限公司</t>
  </si>
  <si>
    <t>德国NOCK去皮机</t>
  </si>
  <si>
    <t>QS888</t>
  </si>
  <si>
    <t>青岛傲丝食品科技有限公司</t>
  </si>
  <si>
    <t>2024.12.25</t>
  </si>
  <si>
    <t>24922000000076920682</t>
  </si>
  <si>
    <t>贴体包装机</t>
  </si>
  <si>
    <t>诸城市广盈机械有限公司</t>
  </si>
  <si>
    <t>2024.7.20</t>
  </si>
  <si>
    <t>24372000000127656183</t>
  </si>
  <si>
    <t>全自动真空包装机架体</t>
  </si>
  <si>
    <t>DZ-850/2S</t>
  </si>
  <si>
    <t>诸城市诺金机械有限公司</t>
  </si>
  <si>
    <t>2024.12.2</t>
  </si>
  <si>
    <t>24372000000261699335</t>
  </si>
  <si>
    <t>传感器</t>
  </si>
  <si>
    <t>庄河市吴炉镇金声自动化设备维修中心</t>
  </si>
  <si>
    <t>2024.10.16</t>
  </si>
  <si>
    <t>24912000000024971089</t>
  </si>
  <si>
    <t>24912000000024981034</t>
  </si>
  <si>
    <t>数据服务器</t>
  </si>
  <si>
    <t>大连盛创科技有限公司</t>
  </si>
  <si>
    <t>2024.11.27</t>
  </si>
  <si>
    <t>24912000000029166846</t>
  </si>
  <si>
    <t>防水刷卡器</t>
  </si>
  <si>
    <t>大连佳海食品有限公司</t>
  </si>
  <si>
    <t>燃烧机、风机、换热箱、电控、进风变径</t>
  </si>
  <si>
    <t>4KW</t>
  </si>
  <si>
    <t>大连信科机械实业有限公司</t>
  </si>
  <si>
    <t>2024.3.22</t>
  </si>
  <si>
    <t>249120000000006050332</t>
  </si>
  <si>
    <t>拌馅机、上料机、料车</t>
  </si>
  <si>
    <t>吉祥1200</t>
  </si>
  <si>
    <t>梁山晨星机械设备销售有限公司</t>
  </si>
  <si>
    <t>2024.1.11</t>
  </si>
  <si>
    <t>灌装机</t>
  </si>
  <si>
    <t>GTX-1800</t>
  </si>
  <si>
    <t>河北广腾机械设备有限公司</t>
  </si>
  <si>
    <t>2024.12.18</t>
  </si>
  <si>
    <t>24132000000191246058</t>
  </si>
  <si>
    <t>喷码机</t>
  </si>
  <si>
    <t>LD900</t>
  </si>
  <si>
    <t>大连宇丰科技发展有限公司</t>
  </si>
  <si>
    <t>2024.2.19</t>
  </si>
  <si>
    <t>24912000000003664146</t>
  </si>
  <si>
    <t>全自动连续拉伸真空包装机</t>
  </si>
  <si>
    <t>山东小康机械有限公司</t>
  </si>
  <si>
    <t>2024.6.1</t>
  </si>
  <si>
    <t>09930013</t>
  </si>
  <si>
    <t>压榨机</t>
  </si>
  <si>
    <t>60T</t>
  </si>
  <si>
    <t>诸城市旭鑫食品机械有限公司</t>
  </si>
  <si>
    <t>2024.7.29</t>
  </si>
  <si>
    <t>2437000000135226582</t>
  </si>
  <si>
    <t>A</t>
  </si>
  <si>
    <t>风淋室</t>
  </si>
  <si>
    <t>1700*2000*2200</t>
  </si>
  <si>
    <t>沈阳冉星空气净化科技有限公司</t>
  </si>
  <si>
    <t>2024.9.6</t>
  </si>
  <si>
    <t>24212000000060196533</t>
  </si>
  <si>
    <t>天然气供气站</t>
  </si>
  <si>
    <t>大连恒久企业服务有限公司</t>
  </si>
  <si>
    <t>2024.6.17</t>
  </si>
  <si>
    <t>24912000000013514107</t>
  </si>
  <si>
    <t>氨泵</t>
  </si>
  <si>
    <t>大连旅顺祥华屏蔽电泵厂</t>
  </si>
  <si>
    <t>2024.12.17</t>
  </si>
  <si>
    <t>24912000000031487600</t>
  </si>
  <si>
    <t>六叉模具</t>
  </si>
  <si>
    <t>755#、781#</t>
  </si>
  <si>
    <t>汕头市新泰食品机械有限公司</t>
  </si>
  <si>
    <t>2024.1.22</t>
  </si>
  <si>
    <t>2442000000033132863</t>
  </si>
  <si>
    <t>燃气阀组等</t>
  </si>
  <si>
    <t>DN50</t>
  </si>
  <si>
    <t>大连宏宇水国燃烧器有限公司</t>
  </si>
  <si>
    <t>2024.7.17</t>
  </si>
  <si>
    <t>241912000000016480904</t>
  </si>
  <si>
    <t>大连碧瑞发展有限公司</t>
  </si>
  <si>
    <t>温州市凯驰包装机械有限公司</t>
  </si>
  <si>
    <t>2024.5.28</t>
  </si>
  <si>
    <t>24332000000159518913</t>
  </si>
  <si>
    <t>Hi100</t>
  </si>
  <si>
    <t>烟台科思汇标识技术有限公司</t>
  </si>
  <si>
    <t>24372000000135814795</t>
  </si>
  <si>
    <t>大连宏晟水产有限公司</t>
  </si>
  <si>
    <t>AD</t>
  </si>
  <si>
    <t>食品槽</t>
  </si>
  <si>
    <t>2000*1000*850mm/200*1000*1000</t>
  </si>
  <si>
    <t>大连玻璃钢总厂</t>
  </si>
  <si>
    <t>2024.04.30</t>
  </si>
  <si>
    <t>2191200000007978704</t>
  </si>
  <si>
    <t>空气压缩机</t>
  </si>
  <si>
    <t>DSPM-20A</t>
  </si>
  <si>
    <t>大连经济技术开发区一佳科技有限公司</t>
  </si>
  <si>
    <t>2024.4.20</t>
  </si>
  <si>
    <t>2491200000008087107</t>
  </si>
  <si>
    <t>大连友联海味品有限公司</t>
  </si>
  <si>
    <t>氨改氟（R507）制冷系统改造工程（企业已支付剩余25%款项）</t>
  </si>
  <si>
    <t>大连一冷冷冻机有限公司</t>
  </si>
  <si>
    <t>2024.07.16</t>
  </si>
  <si>
    <t>24912000000016380533</t>
  </si>
  <si>
    <t>热收缩包装机</t>
  </si>
  <si>
    <t>FFB21</t>
  </si>
  <si>
    <t>青岛非凡包装机械有限公司</t>
  </si>
  <si>
    <t xml:space="preserve">2024.4.10   </t>
  </si>
  <si>
    <t>24922000000016168785</t>
  </si>
  <si>
    <t>真空斩拌机</t>
  </si>
  <si>
    <t>ZBZ-330L</t>
  </si>
  <si>
    <t>天津市迎大华食品机械制造有限公司</t>
  </si>
  <si>
    <t xml:space="preserve">2024.09.29  </t>
  </si>
  <si>
    <t>24122000000059834193</t>
  </si>
  <si>
    <t>2024.11.05</t>
  </si>
  <si>
    <t>2412 2000000070008820</t>
  </si>
  <si>
    <t>金属检测机</t>
  </si>
  <si>
    <t>NMD400-4015</t>
  </si>
  <si>
    <t>青岛安川金检设备有限公司</t>
  </si>
  <si>
    <t>24922000000074125164</t>
  </si>
  <si>
    <t>大连太和殿海洋生物有限公司</t>
  </si>
  <si>
    <t>制冷空调设备*制冷剂机组</t>
  </si>
  <si>
    <t>8匹冷冻</t>
  </si>
  <si>
    <t>金普新区光中街道乐雪制冷产品销售行</t>
  </si>
  <si>
    <t>2024.6.29</t>
  </si>
  <si>
    <t>24912000000014816405</t>
  </si>
  <si>
    <t>制冷空调设备*制冷机组</t>
  </si>
  <si>
    <t>5匹冷冻</t>
  </si>
  <si>
    <t>24912000000017468455</t>
  </si>
  <si>
    <t>加工活参白钢台</t>
  </si>
  <si>
    <t>5800*1320</t>
  </si>
  <si>
    <t>金州区先进街道家程物资经销处</t>
  </si>
  <si>
    <t>2024.8.12</t>
  </si>
  <si>
    <t>24912000000018865892</t>
  </si>
  <si>
    <t>加工活参清洗用气泡清机</t>
  </si>
  <si>
    <t>4500*1320</t>
  </si>
  <si>
    <t>清洗海参内脏白钢振动筛</t>
  </si>
  <si>
    <t>800*2000</t>
  </si>
  <si>
    <t>加工活参用秤车</t>
  </si>
  <si>
    <t>煮制活参用控制箱</t>
  </si>
  <si>
    <t>煮制活参用白钢锅</t>
  </si>
  <si>
    <t>煮制活参用吊和锅</t>
  </si>
  <si>
    <t>加工活海参用料车</t>
  </si>
  <si>
    <t>大连鸿威食品有限公司</t>
  </si>
  <si>
    <t>污水站设备</t>
  </si>
  <si>
    <t>丹东宏兴环保工程有限公司</t>
  </si>
  <si>
    <t>2024.11.22</t>
  </si>
  <si>
    <t>24212000000085643000</t>
  </si>
  <si>
    <t>速冻库</t>
  </si>
  <si>
    <t>大连三秋机电设备有限公司</t>
  </si>
  <si>
    <t>2024.7.10</t>
  </si>
  <si>
    <t>24912000000015907637</t>
  </si>
  <si>
    <t>NMD400-4010</t>
  </si>
  <si>
    <t>24922000000070064595</t>
  </si>
  <si>
    <t>空调 制冷设备</t>
  </si>
  <si>
    <t>山东欣百瑞冷链科技有限公司</t>
  </si>
  <si>
    <t>2024.9.12</t>
  </si>
  <si>
    <t>24372000000178518888</t>
  </si>
  <si>
    <t>2024.8.14</t>
  </si>
  <si>
    <t>24372000000150657557</t>
  </si>
  <si>
    <t>沈阳大华制冷设备有限公司大华制冷设备厂</t>
  </si>
  <si>
    <t>2024.7.12</t>
  </si>
  <si>
    <t>24212000000044921134</t>
  </si>
  <si>
    <t>储液器</t>
  </si>
  <si>
    <t>W-29</t>
  </si>
  <si>
    <t>冷猫猫制冷设备（成都）有限公司</t>
  </si>
  <si>
    <t>2024.8.8</t>
  </si>
  <si>
    <t>24512000000162054372</t>
  </si>
  <si>
    <t>空调机组</t>
  </si>
  <si>
    <t>XJQ05HAGWWA</t>
  </si>
  <si>
    <t>2024.7.23</t>
  </si>
  <si>
    <t>24512000000149802062</t>
  </si>
  <si>
    <t>大连棒棰岛海产股份有限公司</t>
  </si>
  <si>
    <t>1</t>
  </si>
  <si>
    <t>封口机</t>
  </si>
  <si>
    <t>大连市金州区蓝宇包装制品经销处</t>
  </si>
  <si>
    <t>2024.3.1</t>
  </si>
  <si>
    <t>24912000000004421944</t>
  </si>
  <si>
    <t>2</t>
  </si>
  <si>
    <t>双室真空机</t>
  </si>
  <si>
    <t>SC-700S</t>
  </si>
  <si>
    <t>大连世川机械有限公司</t>
  </si>
  <si>
    <t>2024.4.12</t>
  </si>
  <si>
    <t>24912000000007728251</t>
  </si>
  <si>
    <t>3</t>
  </si>
  <si>
    <t>一出五真空封盒机</t>
  </si>
  <si>
    <t>SC-5</t>
  </si>
  <si>
    <t>2024.04.12</t>
  </si>
  <si>
    <t>4</t>
  </si>
  <si>
    <t>称重式分级机</t>
  </si>
  <si>
    <t>FJ-10J-200G</t>
  </si>
  <si>
    <t>青岛锐智智能装备抗科技股份有限公司</t>
  </si>
  <si>
    <t>2024.03.21</t>
  </si>
  <si>
    <t>24922000000012338758</t>
  </si>
  <si>
    <t>5</t>
  </si>
  <si>
    <t>翻转蒸煮锅</t>
  </si>
  <si>
    <t>大连中通食品机械有限价公司</t>
  </si>
  <si>
    <t>2024.8.15</t>
  </si>
  <si>
    <t>24912000000019077919</t>
  </si>
  <si>
    <t>6</t>
  </si>
  <si>
    <t>FJ-12J-200G</t>
  </si>
  <si>
    <t>2024.6.14</t>
  </si>
  <si>
    <t>24922000000030168197</t>
  </si>
  <si>
    <t>7</t>
  </si>
  <si>
    <t>自动拉伸注水机</t>
  </si>
  <si>
    <t>大连晨阳机电设备有限公司</t>
  </si>
  <si>
    <t>2024.2.29</t>
  </si>
  <si>
    <t>24912000000004411830</t>
  </si>
  <si>
    <t>8</t>
  </si>
  <si>
    <t>分拣机</t>
  </si>
  <si>
    <t>2024.6.20</t>
  </si>
  <si>
    <t>24912000000013916950</t>
  </si>
  <si>
    <t>9</t>
  </si>
  <si>
    <t>白钢水槽</t>
  </si>
  <si>
    <t>金普新区君一航汽车配件商行</t>
  </si>
  <si>
    <t>2024.8.23</t>
  </si>
  <si>
    <t>24912000000019858777</t>
  </si>
  <si>
    <t>10</t>
  </si>
  <si>
    <t>大振动筛</t>
  </si>
  <si>
    <t>11</t>
  </si>
  <si>
    <t>模具</t>
  </si>
  <si>
    <t>台州市黄岩翊兆塑料模具厂</t>
  </si>
  <si>
    <t>2024.7.4</t>
  </si>
  <si>
    <t>24332000000215408928</t>
  </si>
  <si>
    <t>12</t>
  </si>
  <si>
    <t>制冷系统改造工程</t>
  </si>
  <si>
    <t>博驰冷冻机(大连)有限公司</t>
  </si>
  <si>
    <t>2023.11.16</t>
  </si>
  <si>
    <t>23912000000014699271</t>
  </si>
  <si>
    <t>13</t>
  </si>
  <si>
    <t>14</t>
  </si>
  <si>
    <t>2024.5.6</t>
  </si>
  <si>
    <t>24912000000009716489</t>
  </si>
  <si>
    <t>15</t>
  </si>
  <si>
    <t>2024.5.27</t>
  </si>
  <si>
    <t>24912000000011607941</t>
  </si>
  <si>
    <t>16</t>
  </si>
  <si>
    <t>24912000000017907378</t>
  </si>
  <si>
    <t>17</t>
  </si>
  <si>
    <t>川源水泵</t>
  </si>
  <si>
    <t>ISH150-125-400\ISH200-150-400</t>
  </si>
  <si>
    <t>大连东腾电机有限公司</t>
  </si>
  <si>
    <t>2024.9.24</t>
  </si>
  <si>
    <t>24912000000022881825</t>
  </si>
  <si>
    <t>18</t>
  </si>
  <si>
    <t>冷凝机组</t>
  </si>
  <si>
    <t>辽宁华意制冷设备科技有限公司</t>
  </si>
  <si>
    <t>2024.8.20</t>
  </si>
  <si>
    <t>24912000000019493279</t>
  </si>
  <si>
    <t>19</t>
  </si>
  <si>
    <t>井水转化纯净水设备</t>
  </si>
  <si>
    <t>8T/H</t>
  </si>
  <si>
    <t>大连市鑫枫环保设备有限公司</t>
  </si>
  <si>
    <t>2024.12.31</t>
  </si>
  <si>
    <t>25912000000010028177</t>
  </si>
  <si>
    <t>大连林杰水产有限公司</t>
  </si>
  <si>
    <t>X射线异物检测机机</t>
  </si>
  <si>
    <t>MY8045-XM</t>
  </si>
  <si>
    <t>合肥美亚光电技术股份有限公司</t>
  </si>
  <si>
    <t>2024.11.30</t>
  </si>
  <si>
    <t>24342000000174860384</t>
  </si>
  <si>
    <t>伺服高速吸塑机</t>
  </si>
  <si>
    <t>ZS1220</t>
  </si>
  <si>
    <t>湖州展仕机械设备有限公司</t>
  </si>
  <si>
    <t>2024.12.04</t>
  </si>
  <si>
    <t>24332000000449761580</t>
  </si>
  <si>
    <t>金属探测器</t>
  </si>
  <si>
    <t>CX-530</t>
  </si>
  <si>
    <t>大连杰德包装设备有限公司</t>
  </si>
  <si>
    <t>2024.04.07</t>
  </si>
  <si>
    <t>24912000000007269570</t>
  </si>
  <si>
    <t>玻璃瓶真空旋盖机</t>
  </si>
  <si>
    <t>HT-XG4</t>
  </si>
  <si>
    <t>广州昊天自动化设备有限公司</t>
  </si>
  <si>
    <t>2024.04.15</t>
  </si>
  <si>
    <t>24442000000149316133</t>
  </si>
  <si>
    <t>大连经济技术开发区金胜水产有限公司</t>
  </si>
  <si>
    <t>切丝机及刀片</t>
  </si>
  <si>
    <t>大连正水机械设备有限公司</t>
  </si>
  <si>
    <t>24912000000032254048</t>
  </si>
  <si>
    <t>大连金山水产有限公司</t>
  </si>
  <si>
    <t>电动打码机</t>
  </si>
  <si>
    <t>HP-241B</t>
  </si>
  <si>
    <t>大连经济技术开发区恒岳物资商行</t>
  </si>
  <si>
    <t>24912000000016939813</t>
  </si>
  <si>
    <t>磁选机</t>
  </si>
  <si>
    <t>XFCX-001</t>
  </si>
  <si>
    <t>大连经济技术开发区海青险峰五金商店</t>
  </si>
  <si>
    <t>2024.9.26</t>
  </si>
  <si>
    <t>24912000000023203463</t>
  </si>
  <si>
    <t>色选机</t>
  </si>
  <si>
    <t>6XSZ-240KR5</t>
  </si>
  <si>
    <t>大连纳宇检测设备有限公司</t>
  </si>
  <si>
    <t>2024.11.13</t>
  </si>
  <si>
    <t>24912000000027912062</t>
  </si>
  <si>
    <t>X射线异物检测机</t>
  </si>
  <si>
    <t>MY8045-60XS</t>
  </si>
  <si>
    <t>24912000000027941961</t>
  </si>
  <si>
    <t>气浮机</t>
  </si>
  <si>
    <t>5.0*2.1*2.3</t>
  </si>
  <si>
    <t>山东中泰环保设备有限公司</t>
  </si>
  <si>
    <t>2024.11.23</t>
  </si>
  <si>
    <t>24372000000251536556</t>
  </si>
  <si>
    <t>大连弘御海珍品有限公司</t>
  </si>
  <si>
    <t>纯净水设备</t>
  </si>
  <si>
    <t>/</t>
  </si>
  <si>
    <t>大连毅宸水处理环保设备有限公司</t>
  </si>
  <si>
    <t>2024.1.10</t>
  </si>
  <si>
    <t>24912000000000664190</t>
  </si>
  <si>
    <t>隧道网带速冻机</t>
  </si>
  <si>
    <t>SWD-100</t>
  </si>
  <si>
    <t>南通市埃姆福制冷科技有限公司</t>
  </si>
  <si>
    <t>2024.7.15</t>
  </si>
  <si>
    <t>24322000000251155759</t>
  </si>
  <si>
    <t>全自动包装机</t>
  </si>
  <si>
    <t>DZDLS-580-400</t>
  </si>
  <si>
    <t>芜湖裕东自动化科技有限公司</t>
  </si>
  <si>
    <t>2024.3.5</t>
  </si>
  <si>
    <t>24342000000015309066</t>
  </si>
  <si>
    <t>液体三边封包装机</t>
  </si>
  <si>
    <t>2024.3.8</t>
  </si>
  <si>
    <t>24342000000016341721</t>
  </si>
  <si>
    <t>真空自动化设备</t>
  </si>
  <si>
    <t>YD10-12-1327</t>
  </si>
  <si>
    <t>24342000000016325525</t>
  </si>
  <si>
    <t>连续式封盒机</t>
  </si>
  <si>
    <t>淄博沄森机械有限公司</t>
  </si>
  <si>
    <t>2024.8.13</t>
  </si>
  <si>
    <t>24372000000149470165</t>
  </si>
  <si>
    <t>制冷设备</t>
  </si>
  <si>
    <t>2024.1.16</t>
  </si>
  <si>
    <t>24912000000001249818</t>
  </si>
  <si>
    <t>24912000000001401439</t>
  </si>
  <si>
    <t>24912000000001412000</t>
  </si>
  <si>
    <t>蒸汽发生器</t>
  </si>
  <si>
    <t>WSS-1.0</t>
  </si>
  <si>
    <t>大连震嵘机电设备安装有限公司</t>
  </si>
  <si>
    <t>24912000000022809008</t>
  </si>
  <si>
    <t>亚洲渔港中联食品(大连)有限公司</t>
  </si>
  <si>
    <t>AC</t>
  </si>
  <si>
    <t>水资源专用机械*清洗机</t>
  </si>
  <si>
    <t>超洁 CC1211</t>
  </si>
  <si>
    <t>大连庆宇科技有限公司</t>
  </si>
  <si>
    <t>24912000000031452313</t>
  </si>
  <si>
    <t>CC1211</t>
  </si>
  <si>
    <t>24912000000027787883</t>
  </si>
  <si>
    <t>分析仪器*旋转蒸发器</t>
  </si>
  <si>
    <t>RE-52AA</t>
  </si>
  <si>
    <t>上海亚荣生化仪器厂</t>
  </si>
  <si>
    <t>2024.11.4</t>
  </si>
  <si>
    <t>24312000000340087103</t>
  </si>
  <si>
    <t>制冷空调设备*工程款四门直冷横隔双温冰箱（上冷藏下冷冻）</t>
  </si>
  <si>
    <t>银都 QBL6128DS</t>
  </si>
  <si>
    <t>京东</t>
  </si>
  <si>
    <t>2024.10.8</t>
  </si>
  <si>
    <t>24332000000352124519</t>
  </si>
  <si>
    <t>泵*适用TEKNA EVO计量泵</t>
  </si>
  <si>
    <t>APG603</t>
  </si>
  <si>
    <t>2024.9.9</t>
  </si>
  <si>
    <t>24322000000340066794</t>
  </si>
  <si>
    <t>冷器具*卧式冰箱 BD/BC</t>
  </si>
  <si>
    <t>兼容</t>
  </si>
  <si>
    <t>24217000000062584260</t>
  </si>
  <si>
    <t>建筑服务*灭火装置拆除及安装</t>
  </si>
  <si>
    <t>辽宁辽怡消防保安工程有限公司</t>
  </si>
  <si>
    <t>2024.8.9
2024.7.15</t>
  </si>
  <si>
    <t>24912000000018654644
24912000000016196766</t>
  </si>
  <si>
    <t>通用设备*潜水泵</t>
  </si>
  <si>
    <t>大1匹</t>
  </si>
  <si>
    <t>大连博多科技开发有限公司</t>
  </si>
  <si>
    <t>2024.4.26</t>
  </si>
  <si>
    <t>24912000000009140174</t>
  </si>
  <si>
    <t>金属制品*商用数控多功能切菜机</t>
  </si>
  <si>
    <t>AF380L</t>
  </si>
  <si>
    <t>西岗区金佰特厨具用品商店</t>
  </si>
  <si>
    <t>2024.4.7</t>
  </si>
  <si>
    <t>24912000000007263701</t>
  </si>
  <si>
    <t>银都QBL6128DS</t>
  </si>
  <si>
    <t>2024.3.29</t>
  </si>
  <si>
    <t>24332000000083194544</t>
  </si>
  <si>
    <t>包装设备*手持喷码机</t>
  </si>
  <si>
    <t>EBS 260A/MEK</t>
  </si>
  <si>
    <t>大连奥特思自动识别技术有限公司</t>
  </si>
  <si>
    <t>2024.3.21</t>
  </si>
  <si>
    <t>24912000000005891554</t>
  </si>
  <si>
    <t>2024.2.26</t>
  </si>
  <si>
    <t>24912000000004101421</t>
  </si>
  <si>
    <t>水泵</t>
  </si>
  <si>
    <t>200QJ32-18.5KW</t>
  </si>
  <si>
    <t>金州区拥政街道明珠水泵商行</t>
  </si>
  <si>
    <t>2024.1.14</t>
  </si>
  <si>
    <t>24912000000000973181</t>
  </si>
  <si>
    <t>工业仪器*余氯在线检测装置</t>
  </si>
  <si>
    <t>国产 0-2mg/L</t>
  </si>
  <si>
    <t>大连庄臣环保技术开发有限公司</t>
  </si>
  <si>
    <t>2024.1.9</t>
  </si>
  <si>
    <t>24912000000000544530</t>
  </si>
  <si>
    <t>DE</t>
  </si>
  <si>
    <t>泵*离心泵 电动机*电机 阀门龙头*电磁阀 电子工业设备配电控制设备等</t>
  </si>
  <si>
    <t>多型号</t>
  </si>
  <si>
    <t>卓缤科技贸易（上海）有限公司苏州分公司</t>
  </si>
  <si>
    <t>2024.8.27
2024.9.26</t>
  </si>
  <si>
    <t>24322000000319585698
24322000000369137159</t>
  </si>
  <si>
    <t>包装设备*模具等</t>
  </si>
  <si>
    <t>24372000000189497017</t>
  </si>
  <si>
    <t>泵*污水泵</t>
  </si>
  <si>
    <t>40口径，750W</t>
  </si>
  <si>
    <t>大连恒墨贸易有限公司</t>
  </si>
  <si>
    <t>2024.11.29</t>
  </si>
  <si>
    <t>24912000000029433749</t>
  </si>
  <si>
    <t>大连丰溢海洋珍品有限公司</t>
  </si>
  <si>
    <t>制冷机组</t>
  </si>
  <si>
    <t>吉林省创欣制冷工程有限公司</t>
  </si>
  <si>
    <t>2024.1.30</t>
  </si>
  <si>
    <t>24222000000004250023</t>
  </si>
  <si>
    <t>冷风干燥设备机组</t>
  </si>
  <si>
    <t>高纯水设备</t>
  </si>
  <si>
    <t>2024.1.31</t>
  </si>
  <si>
    <t>24912000000002954948</t>
  </si>
  <si>
    <t>2024.10.20</t>
  </si>
  <si>
    <t>24222000000045825483</t>
  </si>
  <si>
    <t>立式双工位盒式气调包装机</t>
  </si>
  <si>
    <t>KBT-500S</t>
  </si>
  <si>
    <t>山东康贝特食品包装机械有限公司</t>
  </si>
  <si>
    <t>2024.12.27</t>
  </si>
  <si>
    <t>24372000000291952816</t>
  </si>
  <si>
    <t>大连鑫宏海实业有限公司</t>
  </si>
  <si>
    <t>脱盐机、上料机、洗菜机、滤水机</t>
  </si>
  <si>
    <t>信科</t>
  </si>
  <si>
    <t>旅顺口区安信科机械设备商行</t>
  </si>
  <si>
    <t>24912000000028688258</t>
  </si>
  <si>
    <t>D-H4</t>
  </si>
  <si>
    <t>劳弗尔视觉科技有限公司</t>
  </si>
  <si>
    <t>2024.9.14</t>
  </si>
  <si>
    <t>24342000000124965816</t>
  </si>
  <si>
    <t>NMD530-2007</t>
  </si>
  <si>
    <t>纳宇检测设备（青岛）有限公司</t>
  </si>
  <si>
    <t>2024.6.28</t>
  </si>
  <si>
    <t>24922000000033479679</t>
  </si>
  <si>
    <t>大连浩和食品有限公司</t>
  </si>
  <si>
    <t>液体薄膜灌装机横封加热刀</t>
  </si>
  <si>
    <t>上海诺恒包装机械有限公司</t>
  </si>
  <si>
    <t>2024.4.23</t>
  </si>
  <si>
    <t>24312000000113577665</t>
  </si>
  <si>
    <t>液体薄膜灌装机冷封加热刀</t>
  </si>
  <si>
    <t>给袋抓（灌装机）</t>
  </si>
  <si>
    <t>000516B右/000517B左</t>
  </si>
  <si>
    <t>北京瑞景衡机电机设备有限公司</t>
  </si>
  <si>
    <t>2024.4.16</t>
  </si>
  <si>
    <t>24112000000023754603</t>
  </si>
  <si>
    <t>检重机</t>
  </si>
  <si>
    <t>DK5WQ4-300L4-T3</t>
  </si>
  <si>
    <t>多科智能装备（常熟）有限公司</t>
  </si>
  <si>
    <t>24322000000144558993</t>
  </si>
  <si>
    <t>真空滚揉机250L</t>
  </si>
  <si>
    <t>德赛斯250L</t>
  </si>
  <si>
    <t>梁山鑫盛威机械设备有限公司</t>
  </si>
  <si>
    <t>2024.5.14</t>
  </si>
  <si>
    <t>24372000000067157049</t>
  </si>
  <si>
    <t>金属检测仪</t>
  </si>
  <si>
    <t>DK10Q4-2515L4-6</t>
  </si>
  <si>
    <t>2024.10.15</t>
  </si>
  <si>
    <t>24322000000396917266</t>
  </si>
  <si>
    <t>24922000000058492371</t>
  </si>
  <si>
    <t>夹层锅</t>
  </si>
  <si>
    <t>300L</t>
  </si>
  <si>
    <t>诸城市商鼎机械有限公司</t>
  </si>
  <si>
    <t>2024.9.18</t>
  </si>
  <si>
    <t>24372000000182806803</t>
  </si>
  <si>
    <t>斩拌机</t>
  </si>
  <si>
    <t>2024.10.22</t>
  </si>
  <si>
    <t>24372000000216978207</t>
  </si>
  <si>
    <t>400L</t>
  </si>
  <si>
    <t>2024.10.28</t>
  </si>
  <si>
    <t>24372000000223718940</t>
  </si>
  <si>
    <t>半自动液体灌装机</t>
  </si>
  <si>
    <t>泊头市明诚泵业有限公司</t>
  </si>
  <si>
    <t>2024.12.11</t>
  </si>
  <si>
    <t>24132000000186593907</t>
  </si>
  <si>
    <t>冰水存储保温箱</t>
  </si>
  <si>
    <t>大连立元建筑工程有限公司</t>
  </si>
  <si>
    <t>24912000000024879337</t>
  </si>
  <si>
    <t>大连旭顺达食品有限公司</t>
  </si>
  <si>
    <t>整形机</t>
  </si>
  <si>
    <t>诸城市富瑞德机械有限公司</t>
  </si>
  <si>
    <t>24372000000279131191</t>
  </si>
  <si>
    <t>大连鑫联世自动化设备有限公司</t>
  </si>
  <si>
    <t>2024.05.17</t>
  </si>
  <si>
    <t>24912000000010818081</t>
  </si>
  <si>
    <t>KDS4510ABW</t>
  </si>
  <si>
    <t>大连华百利食品设备有限公司</t>
  </si>
  <si>
    <t>2024.07.31</t>
  </si>
  <si>
    <t>24912000000017754358</t>
  </si>
  <si>
    <t>气泡清洗剂</t>
  </si>
  <si>
    <t>大连中通食品机械有限公司</t>
  </si>
  <si>
    <t>2024.11.19</t>
  </si>
  <si>
    <t>24912000000028428349</t>
  </si>
  <si>
    <t>颗粒包装机</t>
  </si>
  <si>
    <t>瑞安市欧德特机械科技有限公司</t>
  </si>
  <si>
    <t>2024.09.02</t>
  </si>
  <si>
    <t>24332000000301904200</t>
  </si>
  <si>
    <t>滚动真空包装机</t>
  </si>
  <si>
    <t>DZ-1000</t>
  </si>
  <si>
    <t>2024.06.05</t>
  </si>
  <si>
    <t>24372000000087243806</t>
  </si>
  <si>
    <t>液压真空滚揉机</t>
  </si>
  <si>
    <t>GRY-1700</t>
  </si>
  <si>
    <t>诸城市新得利食品机械有限责任公司</t>
  </si>
  <si>
    <t>24372000000259815335</t>
  </si>
  <si>
    <t>24372000000259765603</t>
  </si>
  <si>
    <t>2024.07.19</t>
  </si>
  <si>
    <t>24372000000126317255</t>
  </si>
  <si>
    <t>网带烘干机</t>
  </si>
  <si>
    <t>2024.12.26</t>
  </si>
  <si>
    <t>24912000000032544521</t>
  </si>
  <si>
    <t>气泡洗菜机</t>
  </si>
  <si>
    <t>2024.09.24</t>
  </si>
  <si>
    <t>24912000000022859648</t>
  </si>
  <si>
    <t>打散机</t>
  </si>
  <si>
    <t>输送机</t>
  </si>
  <si>
    <t>8000-800</t>
  </si>
  <si>
    <t>24912000000016597550</t>
  </si>
  <si>
    <t>翻箱机</t>
  </si>
  <si>
    <t>2024.05.30</t>
  </si>
  <si>
    <t>24912000000012043580</t>
  </si>
  <si>
    <t>给袋式真空包装机</t>
  </si>
  <si>
    <t>MRZK-260</t>
  </si>
  <si>
    <t>浙江名瑞智能装备科技股份有限公司</t>
  </si>
  <si>
    <t>2024.06.29</t>
  </si>
  <si>
    <t>24332000000208042100</t>
  </si>
  <si>
    <t>进口切断机</t>
  </si>
  <si>
    <t>TAKAHASHI CO.,LTD</t>
  </si>
  <si>
    <t>090820241000116751</t>
  </si>
  <si>
    <t>制冷工程</t>
  </si>
  <si>
    <t>大连顺风制冷空调设备工程有限公司</t>
  </si>
  <si>
    <t>24912000000009652256、
24912000000010473979、
24912000000014502817、
24912000000015630249、
24912000000019003367、
24912000000019463283、
24912000000020980160</t>
  </si>
  <si>
    <t>2022年</t>
  </si>
  <si>
    <r>
      <rPr>
        <sz val="10.5"/>
        <rFont val="宋体"/>
        <charset val="134"/>
      </rPr>
      <t>项 目</t>
    </r>
    <r>
      <rPr>
        <sz val="10.5"/>
        <rFont val="宋体"/>
        <charset val="134"/>
      </rPr>
      <t xml:space="preserve"> </t>
    </r>
    <r>
      <rPr>
        <sz val="10.5"/>
        <rFont val="宋体"/>
        <charset val="134"/>
      </rPr>
      <t>单</t>
    </r>
    <r>
      <rPr>
        <sz val="10.5"/>
        <rFont val="宋体"/>
        <charset val="134"/>
      </rPr>
      <t xml:space="preserve"> </t>
    </r>
    <r>
      <rPr>
        <sz val="10.5"/>
        <rFont val="宋体"/>
        <charset val="134"/>
      </rPr>
      <t>位</t>
    </r>
  </si>
  <si>
    <t>申报金额</t>
  </si>
  <si>
    <t>审减金额</t>
  </si>
  <si>
    <t>审定金额</t>
  </si>
  <si>
    <t>备注</t>
  </si>
  <si>
    <t>大连嘉浩海洋科技有限公司</t>
  </si>
  <si>
    <t>合计</t>
  </si>
  <si>
    <t>大连友谊海味品有限公司</t>
  </si>
  <si>
    <t>2022-2023年度水产品初加工和冷藏保鲜设施设备建设项目补助情况表</t>
  </si>
  <si>
    <t>街道</t>
  </si>
  <si>
    <t>申报企业</t>
  </si>
  <si>
    <t>联系方式</t>
  </si>
  <si>
    <t>一般纳税人资格</t>
  </si>
  <si>
    <t>企业持有资质</t>
  </si>
  <si>
    <t>不确定是否属于六大类设备</t>
  </si>
  <si>
    <t>不符合申报条件</t>
  </si>
  <si>
    <t>材料类</t>
  </si>
  <si>
    <t>问题备注</t>
  </si>
  <si>
    <t>大孤山街道</t>
  </si>
  <si>
    <r>
      <rPr>
        <sz val="10"/>
        <color theme="1"/>
        <rFont val="宋体"/>
        <charset val="134"/>
      </rPr>
      <t>于永凯</t>
    </r>
    <r>
      <rPr>
        <sz val="10"/>
        <color theme="1"/>
        <rFont val="Times New Roman"/>
        <charset val="134"/>
      </rPr>
      <t xml:space="preserve">
13889563806</t>
    </r>
  </si>
  <si>
    <t>是</t>
  </si>
  <si>
    <t>出口食品生产企业备案证明</t>
  </si>
  <si>
    <t>大李家街道</t>
  </si>
  <si>
    <t>大连远东水产养殖有限公司</t>
  </si>
  <si>
    <r>
      <rPr>
        <sz val="10"/>
        <color theme="1"/>
        <rFont val="宋体"/>
        <charset val="134"/>
      </rPr>
      <t>姜传喜</t>
    </r>
    <r>
      <rPr>
        <sz val="10"/>
        <color theme="1"/>
        <rFont val="Times New Roman"/>
        <charset val="134"/>
      </rPr>
      <t>13604119767</t>
    </r>
  </si>
  <si>
    <t>食品生产许可证</t>
  </si>
  <si>
    <t>资料准备不全，与企业沟通后一直未反馈，现场未去</t>
  </si>
  <si>
    <r>
      <rPr>
        <sz val="10"/>
        <color theme="1"/>
        <rFont val="宋体"/>
        <charset val="134"/>
      </rPr>
      <t>姜胜</t>
    </r>
    <r>
      <rPr>
        <sz val="10"/>
        <color theme="1"/>
        <rFont val="Times New Roman"/>
        <charset val="134"/>
      </rPr>
      <t xml:space="preserve">
13674269888</t>
    </r>
  </si>
  <si>
    <t>环保设备：绿意青山发票开具“经纪代理服务”环保设备采购费，无设备数量；</t>
  </si>
  <si>
    <t>叉车：开票日期2024年2月不符合申报条件；</t>
  </si>
  <si>
    <t>合同以实际发生额为准</t>
  </si>
  <si>
    <t>大连经济技术开发区大李家林景水产品加工厂</t>
  </si>
  <si>
    <r>
      <rPr>
        <sz val="10"/>
        <color theme="1"/>
        <rFont val="宋体"/>
        <charset val="134"/>
      </rPr>
      <t>滕人林</t>
    </r>
    <r>
      <rPr>
        <sz val="10"/>
        <color theme="1"/>
        <rFont val="Times New Roman"/>
        <charset val="134"/>
      </rPr>
      <t>13898405359</t>
    </r>
  </si>
  <si>
    <t>否</t>
  </si>
  <si>
    <t>未知</t>
  </si>
  <si>
    <r>
      <rPr>
        <sz val="10"/>
        <color theme="1"/>
        <rFont val="宋体"/>
        <charset val="134"/>
      </rPr>
      <t>大魏家街道</t>
    </r>
  </si>
  <si>
    <t>大连金渤海产食品有限公司</t>
  </si>
  <si>
    <r>
      <rPr>
        <sz val="10"/>
        <color theme="1"/>
        <rFont val="宋体"/>
        <charset val="134"/>
      </rPr>
      <t>于开亮</t>
    </r>
    <r>
      <rPr>
        <sz val="10"/>
        <color theme="1"/>
        <rFont val="Times New Roman"/>
        <charset val="134"/>
      </rPr>
      <t>15524618913</t>
    </r>
  </si>
  <si>
    <t>鱼豆腐成型机、包心鱼丸机、花枝丸机、模拟蟹肉压型机、模拟蟹肉斜切机、油炸机、竹轮线；</t>
  </si>
  <si>
    <t>模拟蟹肉压型机、模拟蟹肉斜切机，合同2021年签订，合同金额8490000日元，汇率0.057838；</t>
  </si>
  <si>
    <r>
      <rPr>
        <sz val="10"/>
        <color theme="1"/>
        <rFont val="宋体"/>
        <charset val="134"/>
      </rPr>
      <t>得胜街道</t>
    </r>
  </si>
  <si>
    <r>
      <rPr>
        <sz val="10"/>
        <color theme="1"/>
        <rFont val="宋体"/>
        <charset val="134"/>
      </rPr>
      <t>付涛</t>
    </r>
    <r>
      <rPr>
        <sz val="10"/>
        <color theme="1"/>
        <rFont val="Times New Roman"/>
        <charset val="134"/>
      </rPr>
      <t xml:space="preserve">
18098805559</t>
    </r>
  </si>
  <si>
    <t>高纯水设备和臭氧发生器：开票日期2024年1月不符合申报条件；</t>
  </si>
  <si>
    <t>彩钢板</t>
  </si>
  <si>
    <t>大连海滋味食品有限公司</t>
  </si>
  <si>
    <r>
      <rPr>
        <sz val="10"/>
        <color theme="1"/>
        <rFont val="宋体"/>
        <charset val="134"/>
      </rPr>
      <t>徐雯雯</t>
    </r>
    <r>
      <rPr>
        <sz val="10"/>
        <color theme="1"/>
        <rFont val="Times New Roman"/>
        <charset val="134"/>
      </rPr>
      <t xml:space="preserve">
15941159256</t>
    </r>
  </si>
  <si>
    <t>液氮速冻柜式机：2022年9月供应商公司名称发生变更，由“诸城市利特食品机械有限公司”变更为“深圳市德捷力低温技术有限公司”</t>
  </si>
  <si>
    <t>得胜街道</t>
  </si>
  <si>
    <t>宋氏海洋（辽宁）生物科技有限公司</t>
  </si>
  <si>
    <r>
      <rPr>
        <sz val="10"/>
        <color theme="1"/>
        <rFont val="宋体"/>
        <charset val="134"/>
      </rPr>
      <t>登沙河街道</t>
    </r>
  </si>
  <si>
    <r>
      <rPr>
        <sz val="10"/>
        <color theme="1"/>
        <rFont val="宋体"/>
        <charset val="134"/>
      </rPr>
      <t>大连佳海食品有限公司</t>
    </r>
  </si>
  <si>
    <r>
      <rPr>
        <sz val="10"/>
        <color theme="1"/>
        <rFont val="宋体"/>
        <charset val="134"/>
      </rPr>
      <t>傅玲</t>
    </r>
    <r>
      <rPr>
        <sz val="10"/>
        <color theme="1"/>
        <rFont val="Times New Roman"/>
        <charset val="134"/>
      </rPr>
      <t xml:space="preserve">
15940840801</t>
    </r>
  </si>
  <si>
    <t>装载机、肉饼成型机、H型钢、C型钢、彩钢板、阳光板、屋面防水、聚氨酯板</t>
  </si>
  <si>
    <t>砂子、水泥、腻子粉、涂料、石子等非水产品初加工和冷藏保鲜设施设备</t>
  </si>
  <si>
    <t>董家沟街道</t>
  </si>
  <si>
    <t>大连太和殿海洋生物科技有限公司</t>
  </si>
  <si>
    <r>
      <rPr>
        <sz val="10"/>
        <color theme="1"/>
        <rFont val="宋体"/>
        <charset val="134"/>
      </rPr>
      <t>王丽晶</t>
    </r>
    <r>
      <rPr>
        <sz val="10"/>
        <color theme="1"/>
        <rFont val="Times New Roman"/>
        <charset val="134"/>
      </rPr>
      <t xml:space="preserve">
13614084092</t>
    </r>
  </si>
  <si>
    <t>融资租赁设备</t>
  </si>
  <si>
    <r>
      <rPr>
        <sz val="10"/>
        <color theme="1"/>
        <rFont val="宋体"/>
        <charset val="134"/>
      </rPr>
      <t>董家沟街道</t>
    </r>
  </si>
  <si>
    <r>
      <rPr>
        <sz val="10"/>
        <color theme="1"/>
        <rFont val="宋体"/>
        <charset val="134"/>
      </rPr>
      <t>王秀峰</t>
    </r>
    <r>
      <rPr>
        <sz val="10"/>
        <color theme="1"/>
        <rFont val="Times New Roman"/>
        <charset val="134"/>
      </rPr>
      <t xml:space="preserve">
13591113025</t>
    </r>
  </si>
  <si>
    <t>包装机：为二手设备升级改造，二手设备不符合申报条件</t>
  </si>
  <si>
    <r>
      <rPr>
        <sz val="10"/>
        <color theme="1"/>
        <rFont val="宋体"/>
        <charset val="134"/>
      </rPr>
      <t>大连合动力海产品有限公司</t>
    </r>
  </si>
  <si>
    <r>
      <rPr>
        <sz val="10"/>
        <color theme="1"/>
        <rFont val="宋体"/>
        <charset val="134"/>
      </rPr>
      <t>翟化</t>
    </r>
    <r>
      <rPr>
        <sz val="10"/>
        <color theme="1"/>
        <rFont val="Times New Roman"/>
        <charset val="134"/>
      </rPr>
      <t xml:space="preserve">
13898426458</t>
    </r>
  </si>
  <si>
    <r>
      <rPr>
        <sz val="10"/>
        <color theme="1"/>
        <rFont val="宋体"/>
        <charset val="134"/>
      </rPr>
      <t>海青岛街道</t>
    </r>
  </si>
  <si>
    <r>
      <rPr>
        <sz val="10"/>
        <color theme="1"/>
        <rFont val="宋体"/>
        <charset val="134"/>
      </rPr>
      <t>大连海渡食品有限公司</t>
    </r>
  </si>
  <si>
    <r>
      <rPr>
        <sz val="10"/>
        <color theme="1"/>
        <rFont val="宋体"/>
        <charset val="134"/>
      </rPr>
      <t>刘金</t>
    </r>
    <r>
      <rPr>
        <sz val="10"/>
        <color theme="1"/>
        <rFont val="Times New Roman"/>
        <charset val="134"/>
      </rPr>
      <t xml:space="preserve">
15104078753</t>
    </r>
  </si>
  <si>
    <t>多数设备无合同或申报项目未零部件、配件、耗材；
分选贴标机、重量分选机：提供的是进口保税核注清单</t>
  </si>
  <si>
    <t>金石滩街道</t>
  </si>
  <si>
    <t>大连金英海产有限公司</t>
  </si>
  <si>
    <r>
      <rPr>
        <sz val="10"/>
        <color rgb="FFFF0000"/>
        <rFont val="宋体"/>
        <charset val="134"/>
      </rPr>
      <t>樊先生</t>
    </r>
    <r>
      <rPr>
        <sz val="10"/>
        <color rgb="FFFF0000"/>
        <rFont val="Times New Roman"/>
        <charset val="134"/>
      </rPr>
      <t xml:space="preserve">
18342050668</t>
    </r>
  </si>
  <si>
    <t>两家项目单位设施设备建设内容申报在一起，未区分不符合申报条件，沟通后企业未反馈</t>
  </si>
  <si>
    <r>
      <rPr>
        <sz val="10"/>
        <color theme="1"/>
        <rFont val="宋体"/>
        <charset val="134"/>
      </rPr>
      <t>金石滩街道</t>
    </r>
  </si>
  <si>
    <r>
      <rPr>
        <sz val="10"/>
        <color theme="1"/>
        <rFont val="宋体"/>
        <charset val="134"/>
      </rPr>
      <t>大连海升水产养殖有限公司</t>
    </r>
  </si>
  <si>
    <r>
      <rPr>
        <sz val="10"/>
        <color theme="1"/>
        <rFont val="宋体"/>
        <charset val="134"/>
      </rPr>
      <t>李殿群</t>
    </r>
    <r>
      <rPr>
        <sz val="10"/>
        <color theme="1"/>
        <rFont val="Times New Roman"/>
        <charset val="134"/>
      </rPr>
      <t>15842451750</t>
    </r>
  </si>
  <si>
    <t>养殖证过期</t>
  </si>
  <si>
    <t>企业养殖证2020年已到期，未办理新证，企业放弃申报</t>
  </si>
  <si>
    <t>大连经济技术开发区大联兴水产养殖有限公司</t>
  </si>
  <si>
    <r>
      <rPr>
        <sz val="10"/>
        <color theme="1"/>
        <rFont val="宋体"/>
        <charset val="134"/>
      </rPr>
      <t>陈金香</t>
    </r>
    <r>
      <rPr>
        <sz val="10"/>
        <color theme="1"/>
        <rFont val="Times New Roman"/>
        <charset val="134"/>
      </rPr>
      <t>13352278930</t>
    </r>
  </si>
  <si>
    <t>胡会计
15241149258</t>
  </si>
  <si>
    <t>大连三有水产养殖有限公司</t>
  </si>
  <si>
    <r>
      <rPr>
        <sz val="10"/>
        <color theme="1"/>
        <rFont val="宋体"/>
        <charset val="134"/>
      </rPr>
      <t>黄玉麒</t>
    </r>
    <r>
      <rPr>
        <sz val="10"/>
        <color theme="1"/>
        <rFont val="Times New Roman"/>
        <charset val="134"/>
      </rPr>
      <t>13842688695</t>
    </r>
  </si>
  <si>
    <t>联系一次后，再多次打电话一直不接</t>
  </si>
  <si>
    <r>
      <rPr>
        <sz val="10"/>
        <color theme="1"/>
        <rFont val="宋体"/>
        <charset val="134"/>
      </rPr>
      <t>七顶山街道</t>
    </r>
  </si>
  <si>
    <t>大连周氏水产食品有限公司</t>
  </si>
  <si>
    <r>
      <rPr>
        <sz val="10"/>
        <rFont val="宋体"/>
        <charset val="134"/>
      </rPr>
      <t>周璐</t>
    </r>
    <r>
      <rPr>
        <sz val="10"/>
        <rFont val="Times New Roman"/>
        <charset val="134"/>
      </rPr>
      <t xml:space="preserve">
13940971190</t>
    </r>
  </si>
  <si>
    <t>现场未去，企业无法提供申报明细，开票为2024年，不符合申报条件</t>
  </si>
  <si>
    <t>大连海翔食品有限公司</t>
  </si>
  <si>
    <r>
      <rPr>
        <sz val="10"/>
        <color theme="1"/>
        <rFont val="宋体"/>
        <charset val="134"/>
      </rPr>
      <t>姜会计</t>
    </r>
    <r>
      <rPr>
        <sz val="10"/>
        <color theme="1"/>
        <rFont val="Times New Roman"/>
        <charset val="134"/>
      </rPr>
      <t xml:space="preserve">
13998531203</t>
    </r>
  </si>
  <si>
    <r>
      <rPr>
        <sz val="10"/>
        <color theme="1"/>
        <rFont val="宋体"/>
        <charset val="134"/>
      </rPr>
      <t>湾里街道</t>
    </r>
  </si>
  <si>
    <r>
      <rPr>
        <sz val="10"/>
        <color theme="1"/>
        <rFont val="宋体"/>
        <charset val="134"/>
      </rPr>
      <t>孙琳琳</t>
    </r>
    <r>
      <rPr>
        <sz val="10"/>
        <color theme="1"/>
        <rFont val="Times New Roman"/>
        <charset val="134"/>
      </rPr>
      <t>18698730855</t>
    </r>
  </si>
  <si>
    <t>熬制罐、冷却罐、全自动托盒封口设备+4米填装输送线、液体自动填充包装机</t>
  </si>
  <si>
    <t>封口机：二手设备</t>
  </si>
  <si>
    <t>制冷系统合同签订时间为2017年，无法确认完工时间</t>
  </si>
  <si>
    <r>
      <rPr>
        <sz val="10"/>
        <color theme="1"/>
        <rFont val="宋体"/>
        <charset val="134"/>
      </rPr>
      <t>先进街道</t>
    </r>
  </si>
  <si>
    <r>
      <rPr>
        <sz val="10"/>
        <color theme="1"/>
        <rFont val="宋体"/>
        <charset val="134"/>
      </rPr>
      <t>贾旭光</t>
    </r>
    <r>
      <rPr>
        <sz val="10"/>
        <color theme="1"/>
        <rFont val="Times New Roman"/>
        <charset val="134"/>
      </rPr>
      <t xml:space="preserve">
15942699053</t>
    </r>
  </si>
  <si>
    <r>
      <rPr>
        <sz val="10"/>
        <color theme="1"/>
        <rFont val="宋体"/>
        <charset val="134"/>
      </rPr>
      <t>杏树街道</t>
    </r>
  </si>
  <si>
    <r>
      <rPr>
        <sz val="10"/>
        <color theme="1"/>
        <rFont val="宋体"/>
        <charset val="134"/>
      </rPr>
      <t>大连宏晟水产有限公司</t>
    </r>
  </si>
  <si>
    <r>
      <rPr>
        <sz val="10"/>
        <color theme="1"/>
        <rFont val="宋体"/>
        <charset val="134"/>
      </rPr>
      <t>石丽萍</t>
    </r>
    <r>
      <rPr>
        <sz val="10"/>
        <color theme="1"/>
        <rFont val="Times New Roman"/>
        <charset val="134"/>
      </rPr>
      <t>15242543877</t>
    </r>
  </si>
  <si>
    <r>
      <rPr>
        <sz val="10"/>
        <color theme="1"/>
        <rFont val="宋体"/>
        <charset val="134"/>
      </rPr>
      <t>拥政街道</t>
    </r>
  </si>
  <si>
    <t>亚洲渔港中联食品（大连）有限公司</t>
  </si>
  <si>
    <r>
      <rPr>
        <sz val="10"/>
        <color theme="1"/>
        <rFont val="宋体"/>
        <charset val="134"/>
      </rPr>
      <t>栗莉</t>
    </r>
    <r>
      <rPr>
        <sz val="10"/>
        <color theme="1"/>
        <rFont val="Times New Roman"/>
        <charset val="134"/>
      </rPr>
      <t xml:space="preserve">
13840923192</t>
    </r>
  </si>
  <si>
    <t>虾饺成型机：发票2021年开具；
废油储油罐及管道：发票2024年开具；
余氯水质在线检测装置：发票2024年开具；
干手器、自动酒精喷雾器、装修费、文件柜、变电所低压柜电缆铺设、不锈钢多用柜、清洗机等</t>
  </si>
  <si>
    <t>天妇罗油炸机、天妇罗淋浆机：合同3180万日元
汇率0.050296</t>
  </si>
  <si>
    <r>
      <rPr>
        <sz val="10"/>
        <color theme="1"/>
        <rFont val="宋体"/>
        <charset val="134"/>
      </rPr>
      <t>大连美和食品有限公司</t>
    </r>
  </si>
  <si>
    <r>
      <rPr>
        <sz val="10"/>
        <color theme="1"/>
        <rFont val="宋体"/>
        <charset val="134"/>
      </rPr>
      <t>顾晓冰</t>
    </r>
    <r>
      <rPr>
        <sz val="10"/>
        <color theme="1"/>
        <rFont val="Times New Roman"/>
        <charset val="134"/>
      </rPr>
      <t xml:space="preserve">
18698726278</t>
    </r>
  </si>
  <si>
    <t>友谊街道</t>
  </si>
  <si>
    <r>
      <rPr>
        <sz val="10"/>
        <color theme="1"/>
        <rFont val="宋体"/>
        <charset val="134"/>
      </rPr>
      <t xml:space="preserve">田红
</t>
    </r>
    <r>
      <rPr>
        <sz val="10"/>
        <color theme="1"/>
        <rFont val="Times New Roman"/>
        <charset val="134"/>
      </rPr>
      <t>13050580832</t>
    </r>
  </si>
  <si>
    <t>合同签订为氨改氟（R507）制冷系统改造工程</t>
  </si>
  <si>
    <t>马桥子街道</t>
  </si>
  <si>
    <t>大连冠华食品有限公司</t>
  </si>
  <si>
    <t>刘吉恩
13504265226</t>
  </si>
  <si>
    <r>
      <rPr>
        <sz val="10"/>
        <color theme="1"/>
        <rFont val="宋体"/>
        <charset val="134"/>
      </rPr>
      <t>真空包装机：发票</t>
    </r>
    <r>
      <rPr>
        <sz val="10"/>
        <color theme="1"/>
        <rFont val="Times New Roman"/>
        <charset val="134"/>
      </rPr>
      <t>2024</t>
    </r>
    <r>
      <rPr>
        <sz val="10"/>
        <color theme="1"/>
        <rFont val="宋体"/>
        <charset val="134"/>
      </rPr>
      <t>年开具</t>
    </r>
  </si>
  <si>
    <t>部分设备未提供合同</t>
  </si>
  <si>
    <t>站前街道</t>
  </si>
  <si>
    <t>陈翠
13898423922</t>
  </si>
  <si>
    <t>刘婧钰13478994568</t>
  </si>
  <si>
    <t>产品是海蜇中提取胶原蛋白不确定是否属于水产初加工产品</t>
  </si>
  <si>
    <t>食品生产许可证2024年首次取得</t>
  </si>
  <si>
    <t>杏树街道</t>
  </si>
  <si>
    <t>大连喜福多海洋食品有限公司</t>
  </si>
  <si>
    <r>
      <rPr>
        <sz val="10"/>
        <color theme="1"/>
        <rFont val="宋体"/>
        <charset val="134"/>
      </rPr>
      <t>马囡</t>
    </r>
    <r>
      <rPr>
        <sz val="10"/>
        <color theme="1"/>
        <rFont val="Times New Roman"/>
        <charset val="134"/>
      </rPr>
      <t xml:space="preserve">
15940929912</t>
    </r>
  </si>
  <si>
    <t>华家街道</t>
  </si>
  <si>
    <t>大连米禾农业科技有限公司</t>
  </si>
  <si>
    <t>范慧宁13591328272</t>
  </si>
  <si>
    <t>辽宁省食品生产加工小作坊许可证</t>
  </si>
  <si>
    <t>大连鼎鲜水产有限公司</t>
  </si>
  <si>
    <t>姜启超15998668902</t>
  </si>
  <si>
    <t>大连晟海水产有限公司</t>
  </si>
  <si>
    <t>孙立
13840886265</t>
  </si>
  <si>
    <t>水产养殖厂检验检疫备案证明</t>
  </si>
  <si>
    <t>环保设备采购款：合同签订委托方是大连晟海水产有限公司，实际建设地点是大连经济技术开发区荣东水产养殖加工厂；</t>
  </si>
  <si>
    <t>大连津硕国际贸易有限公司</t>
  </si>
  <si>
    <t>李珍
15042428393</t>
  </si>
  <si>
    <t>制冷空调设备冷库机组设备，发票销售方与付款凭证不一致（原销售方注销，发票由同一经营人其他公司代开），后附情况说明。</t>
  </si>
  <si>
    <t>辽宁大连沙嘴头海产品产业发展专业合作社</t>
  </si>
  <si>
    <t>梁英雪13942863457</t>
  </si>
  <si>
    <r>
      <rPr>
        <sz val="10"/>
        <color theme="1"/>
        <rFont val="宋体"/>
        <charset val="134"/>
      </rPr>
      <t>食品生产许可证</t>
    </r>
    <r>
      <rPr>
        <sz val="10"/>
        <color theme="1"/>
        <rFont val="Times New Roman"/>
        <charset val="134"/>
      </rPr>
      <t xml:space="preserve">
</t>
    </r>
    <r>
      <rPr>
        <sz val="10"/>
        <color theme="1"/>
        <rFont val="宋体"/>
        <charset val="134"/>
      </rPr>
      <t>（合作社）</t>
    </r>
  </si>
  <si>
    <t>大连兆海水产品有限公司</t>
  </si>
  <si>
    <t>大连经济技术开发区亿海水产品有限公司</t>
  </si>
  <si>
    <t>钢材、石米</t>
  </si>
  <si>
    <t>于峰滨13840827837
付会计15940840801</t>
  </si>
  <si>
    <t>钢材</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</si>
</sst>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_ ;_ * \-#,##0_ ;_ * &quot;-&quot;??_ ;_ @_ "/>
  </numFmts>
  <fonts count="52">
    <font>
      <sz val="12"/>
      <name val="宋体"/>
      <charset val="134"/>
    </font>
    <font>
      <sz val="16"/>
      <color theme="1"/>
      <name val="宋体"/>
      <charset val="134"/>
      <scheme val="minor"/>
    </font>
    <font>
      <sz val="12"/>
      <color theme="1"/>
      <name val="Times New Roman"/>
      <charset val="134"/>
    </font>
    <font>
      <sz val="12"/>
      <name val="Times New Roman"/>
      <charset val="134"/>
    </font>
    <font>
      <sz val="11"/>
      <color theme="1"/>
      <name val="宋体"/>
      <charset val="134"/>
      <scheme val="minor"/>
    </font>
    <font>
      <b/>
      <sz val="16"/>
      <color theme="1"/>
      <name val="黑体"/>
      <charset val="134"/>
    </font>
    <font>
      <sz val="12"/>
      <color theme="1"/>
      <name val="宋体"/>
      <charset val="134"/>
    </font>
    <font>
      <sz val="10"/>
      <color theme="1"/>
      <name val="Times New Roman"/>
      <charset val="134"/>
    </font>
    <font>
      <sz val="10"/>
      <color theme="1"/>
      <name val="宋体"/>
      <charset val="134"/>
    </font>
    <font>
      <sz val="9"/>
      <color rgb="FF000000"/>
      <name val="宋体"/>
      <charset val="134"/>
    </font>
    <font>
      <sz val="10"/>
      <color rgb="FFFF0000"/>
      <name val="宋体"/>
      <charset val="134"/>
    </font>
    <font>
      <sz val="10"/>
      <name val="宋体"/>
      <charset val="134"/>
    </font>
    <font>
      <sz val="10"/>
      <name val="Times New Roman"/>
      <charset val="134"/>
    </font>
    <font>
      <sz val="10"/>
      <color rgb="FF000000"/>
      <name val="宋体"/>
      <charset val="134"/>
    </font>
    <font>
      <sz val="10"/>
      <color rgb="FF000000"/>
      <name val="Times New Roman"/>
      <charset val="134"/>
    </font>
    <font>
      <sz val="11"/>
      <name val="宋体"/>
      <charset val="134"/>
    </font>
    <font>
      <sz val="11"/>
      <color rgb="FF000000"/>
      <name val="仿宋"/>
      <charset val="134"/>
    </font>
    <font>
      <sz val="12"/>
      <color rgb="FF000000"/>
      <name val="宋体"/>
      <charset val="134"/>
    </font>
    <font>
      <sz val="10.5"/>
      <name val="宋体"/>
      <charset val="134"/>
    </font>
    <font>
      <sz val="12"/>
      <name val="仿宋"/>
      <charset val="134"/>
    </font>
    <font>
      <b/>
      <sz val="18"/>
      <color rgb="FF000000"/>
      <name val="宋体"/>
      <charset val="134"/>
    </font>
    <font>
      <sz val="11"/>
      <color rgb="FF000000"/>
      <name val="宋体"/>
      <charset val="134"/>
    </font>
    <font>
      <sz val="11"/>
      <name val="仿宋"/>
      <charset val="134"/>
    </font>
    <font>
      <sz val="11"/>
      <color rgb="FF000000"/>
      <name val="仿宋"/>
      <charset val="204"/>
    </font>
    <font>
      <sz val="11"/>
      <name val="仿宋"/>
      <charset val="204"/>
    </font>
    <font>
      <sz val="10"/>
      <color rgb="FF000000"/>
      <name val="仿宋"/>
      <charset val="134"/>
    </font>
    <font>
      <sz val="10"/>
      <color rgb="FF004871"/>
      <name val="仿宋"/>
      <charset val="134"/>
    </font>
    <font>
      <sz val="18"/>
      <color rgb="FF000000"/>
      <name val="宋体"/>
      <charset val="134"/>
    </font>
    <font>
      <sz val="10"/>
      <color rgb="FF002F53"/>
      <name val="仿宋"/>
      <charset val="134"/>
    </font>
    <font>
      <sz val="10"/>
      <color rgb="FF000000"/>
      <name val="宋体"/>
      <charset val="204"/>
    </font>
    <font>
      <sz val="10"/>
      <name val="仿宋"/>
      <charset val="134"/>
    </font>
    <font>
      <sz val="10"/>
      <name val="仿宋"/>
      <charset val="204"/>
    </font>
    <font>
      <sz val="11"/>
      <color theme="1"/>
      <name val="仿宋"/>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0"/>
      <color rgb="FFFF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8"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9"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7" borderId="12" applyNumberFormat="0" applyAlignment="0" applyProtection="0">
      <alignment vertical="center"/>
    </xf>
    <xf numFmtId="0" fontId="42" fillId="8" borderId="13" applyNumberFormat="0" applyAlignment="0" applyProtection="0">
      <alignment vertical="center"/>
    </xf>
    <xf numFmtId="0" fontId="43" fillId="8" borderId="12" applyNumberFormat="0" applyAlignment="0" applyProtection="0">
      <alignment vertical="center"/>
    </xf>
    <xf numFmtId="0" fontId="44" fillId="9"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0"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50"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50"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50"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50" fillId="33"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0" fontId="4" fillId="36" borderId="0" applyNumberFormat="0" applyBorder="0" applyAlignment="0" applyProtection="0">
      <alignment vertical="center"/>
    </xf>
  </cellStyleXfs>
  <cellXfs count="132">
    <xf numFmtId="0" fontId="0" fillId="0" borderId="0" xfId="0">
      <alignment vertical="center"/>
    </xf>
    <xf numFmtId="0" fontId="1"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center" wrapText="1"/>
    </xf>
    <xf numFmtId="0" fontId="4" fillId="0" borderId="0" xfId="0" applyFont="1" applyFill="1" applyAlignment="1">
      <alignment horizontal="left"/>
    </xf>
    <xf numFmtId="0" fontId="4" fillId="0" borderId="0" xfId="0" applyFont="1" applyFill="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2"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0" borderId="2" xfId="0" applyFont="1" applyFill="1" applyBorder="1" applyAlignment="1">
      <alignment horizontal="left"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3"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5" borderId="2" xfId="0" applyFont="1" applyFill="1" applyBorder="1" applyAlignment="1">
      <alignment horizontal="lef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xf>
    <xf numFmtId="0" fontId="11" fillId="2" borderId="2" xfId="0" applyFont="1" applyFill="1" applyBorder="1" applyAlignment="1">
      <alignment horizontal="left" vertical="center" wrapText="1"/>
    </xf>
    <xf numFmtId="0" fontId="2" fillId="0" borderId="0" xfId="0" applyFont="1" applyFill="1" applyBorder="1" applyAlignment="1">
      <alignment horizontal="center" wrapText="1"/>
    </xf>
    <xf numFmtId="0" fontId="2" fillId="0" borderId="0" xfId="0" applyFont="1" applyFill="1" applyBorder="1" applyAlignment="1">
      <alignment horizontal="left"/>
    </xf>
    <xf numFmtId="0" fontId="2" fillId="0" borderId="0" xfId="0" applyFont="1" applyFill="1" applyAlignment="1">
      <alignment horizontal="center" wrapText="1"/>
    </xf>
    <xf numFmtId="0" fontId="2" fillId="0" borderId="0" xfId="0" applyFont="1" applyFill="1" applyAlignment="1">
      <alignment horizontal="left"/>
    </xf>
    <xf numFmtId="0" fontId="13"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5" fillId="0" borderId="0" xfId="0" applyFont="1" applyFill="1" applyAlignment="1">
      <alignment vertical="center"/>
    </xf>
    <xf numFmtId="0" fontId="16" fillId="0" borderId="2" xfId="0" applyNumberFormat="1" applyFont="1" applyFill="1" applyBorder="1" applyAlignment="1">
      <alignment vertical="center" wrapText="1"/>
    </xf>
    <xf numFmtId="0" fontId="0" fillId="0" borderId="0" xfId="0" applyFill="1">
      <alignment vertical="center"/>
    </xf>
    <xf numFmtId="43" fontId="0" fillId="0" borderId="0" xfId="0" applyNumberFormat="1" applyFill="1" applyAlignment="1">
      <alignment horizontal="right" vertical="center"/>
    </xf>
    <xf numFmtId="0" fontId="17" fillId="0" borderId="0" xfId="0" applyFont="1" applyFill="1" applyAlignment="1">
      <alignment horizontal="center" vertical="center"/>
    </xf>
    <xf numFmtId="0" fontId="0" fillId="0" borderId="0" xfId="0" applyFill="1" applyAlignment="1">
      <alignment horizontal="center" vertical="center"/>
    </xf>
    <xf numFmtId="0" fontId="18" fillId="0" borderId="2" xfId="0" applyFont="1" applyFill="1" applyBorder="1" applyAlignment="1">
      <alignment horizontal="center" vertical="center" wrapText="1"/>
    </xf>
    <xf numFmtId="43" fontId="18" fillId="0" borderId="2" xfId="0" applyNumberFormat="1" applyFont="1" applyFill="1" applyBorder="1" applyAlignment="1">
      <alignment horizontal="center" vertical="center" wrapText="1"/>
    </xf>
    <xf numFmtId="43" fontId="13" fillId="0" borderId="3" xfId="0" applyNumberFormat="1" applyFont="1" applyFill="1" applyBorder="1" applyAlignment="1">
      <alignment horizontal="right" vertical="center" wrapText="1"/>
    </xf>
    <xf numFmtId="0" fontId="17" fillId="0" borderId="3" xfId="0" applyFont="1" applyFill="1" applyBorder="1" applyAlignment="1">
      <alignment horizontal="center" vertical="center"/>
    </xf>
    <xf numFmtId="0" fontId="19" fillId="0" borderId="0" xfId="0" applyFont="1" applyFill="1" applyAlignment="1">
      <alignment horizontal="center" vertical="center" wrapText="1"/>
    </xf>
    <xf numFmtId="0" fontId="0" fillId="0" borderId="0" xfId="0" applyFont="1" applyFill="1" applyAlignment="1">
      <alignment horizontal="center" vertical="center" wrapText="1"/>
    </xf>
    <xf numFmtId="0" fontId="15" fillId="0" borderId="0" xfId="0" applyFont="1" applyFill="1" applyAlignment="1">
      <alignment horizontal="center" vertical="center"/>
    </xf>
    <xf numFmtId="49" fontId="15" fillId="0" borderId="0" xfId="0" applyNumberFormat="1" applyFont="1" applyFill="1" applyAlignment="1">
      <alignment horizontal="center" vertical="center"/>
    </xf>
    <xf numFmtId="43" fontId="15" fillId="0" borderId="0" xfId="0" applyNumberFormat="1" applyFont="1" applyFill="1" applyAlignment="1">
      <alignment horizontal="right" vertical="center"/>
    </xf>
    <xf numFmtId="0" fontId="15" fillId="0" borderId="0" xfId="0" applyFont="1" applyFill="1" applyAlignment="1">
      <alignment horizontal="left" vertical="top"/>
    </xf>
    <xf numFmtId="0" fontId="20" fillId="0" borderId="0" xfId="0" applyFont="1" applyFill="1" applyAlignment="1">
      <alignment horizontal="center" vertical="center"/>
    </xf>
    <xf numFmtId="49" fontId="20" fillId="0" borderId="0" xfId="0" applyNumberFormat="1" applyFont="1" applyFill="1" applyAlignment="1">
      <alignment horizontal="center"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3" xfId="0"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0" fontId="21" fillId="0" borderId="4" xfId="0"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49" fontId="22" fillId="0" borderId="2"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6" xfId="0" applyFont="1" applyFill="1" applyBorder="1" applyAlignment="1">
      <alignment horizontal="left" vertical="center" wrapText="1"/>
    </xf>
    <xf numFmtId="49" fontId="22" fillId="0" borderId="6"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2" xfId="0" applyNumberFormat="1" applyFont="1" applyFill="1" applyBorder="1" applyAlignment="1">
      <alignment horizontal="left" vertical="center" wrapText="1"/>
    </xf>
    <xf numFmtId="49" fontId="23"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center" wrapText="1"/>
    </xf>
    <xf numFmtId="0" fontId="23" fillId="0" borderId="7" xfId="0" applyNumberFormat="1" applyFont="1" applyFill="1" applyBorder="1" applyAlignment="1">
      <alignment horizontal="left" vertical="center" wrapText="1"/>
    </xf>
    <xf numFmtId="0" fontId="16" fillId="0" borderId="7"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0" fontId="24" fillId="0" borderId="2" xfId="0" applyFont="1" applyFill="1" applyBorder="1" applyAlignment="1">
      <alignment vertical="center" wrapText="1"/>
    </xf>
    <xf numFmtId="49" fontId="24" fillId="0" borderId="2" xfId="0" applyNumberFormat="1" applyFont="1" applyFill="1" applyBorder="1" applyAlignment="1">
      <alignment vertical="center" wrapText="1"/>
    </xf>
    <xf numFmtId="0" fontId="23" fillId="0" borderId="2" xfId="0" applyNumberFormat="1" applyFont="1" applyFill="1" applyBorder="1" applyAlignment="1">
      <alignment vertical="center" wrapText="1"/>
    </xf>
    <xf numFmtId="49" fontId="16" fillId="0" borderId="2" xfId="0" applyNumberFormat="1" applyFont="1" applyFill="1" applyBorder="1" applyAlignment="1">
      <alignment vertical="center" wrapText="1"/>
    </xf>
    <xf numFmtId="0" fontId="16" fillId="0" borderId="6" xfId="0" applyNumberFormat="1" applyFont="1" applyFill="1" applyBorder="1" applyAlignment="1">
      <alignment horizontal="center" vertical="center" wrapText="1"/>
    </xf>
    <xf numFmtId="0" fontId="22" fillId="0" borderId="2" xfId="0" applyFont="1" applyFill="1" applyBorder="1" applyAlignment="1">
      <alignment vertical="center" wrapText="1"/>
    </xf>
    <xf numFmtId="176" fontId="22" fillId="0" borderId="2" xfId="0" applyNumberFormat="1" applyFont="1" applyFill="1" applyBorder="1" applyAlignment="1">
      <alignment vertical="center" wrapText="1"/>
    </xf>
    <xf numFmtId="49" fontId="22" fillId="0" borderId="2" xfId="0" applyNumberFormat="1" applyFont="1" applyFill="1" applyBorder="1" applyAlignment="1">
      <alignment vertical="center" wrapText="1"/>
    </xf>
    <xf numFmtId="0" fontId="13" fillId="0" borderId="2" xfId="0" applyNumberFormat="1" applyFont="1" applyFill="1" applyBorder="1" applyAlignment="1">
      <alignment horizontal="center" vertical="center" wrapText="1"/>
    </xf>
    <xf numFmtId="0" fontId="25" fillId="0" borderId="2" xfId="0" applyNumberFormat="1" applyFont="1" applyFill="1" applyBorder="1" applyAlignment="1">
      <alignment vertical="center" wrapText="1"/>
    </xf>
    <xf numFmtId="0" fontId="26" fillId="0" borderId="2" xfId="0" applyNumberFormat="1" applyFont="1" applyFill="1" applyBorder="1" applyAlignment="1">
      <alignment vertical="center" wrapText="1"/>
    </xf>
    <xf numFmtId="43" fontId="27" fillId="0" borderId="0" xfId="0" applyNumberFormat="1" applyFont="1" applyFill="1" applyAlignment="1">
      <alignment horizontal="right" vertical="center"/>
    </xf>
    <xf numFmtId="0" fontId="15" fillId="0" borderId="0" xfId="0" applyFont="1" applyFill="1" applyAlignment="1">
      <alignment horizontal="right"/>
    </xf>
    <xf numFmtId="43" fontId="15" fillId="0" borderId="0" xfId="0" applyNumberFormat="1" applyFont="1" applyFill="1" applyAlignment="1">
      <alignment horizontal="right"/>
    </xf>
    <xf numFmtId="43" fontId="21" fillId="0" borderId="3" xfId="0" applyNumberFormat="1" applyFont="1" applyFill="1" applyBorder="1" applyAlignment="1">
      <alignment horizontal="center" vertical="center" wrapText="1"/>
    </xf>
    <xf numFmtId="43" fontId="21" fillId="0" borderId="4" xfId="0" applyNumberFormat="1" applyFont="1" applyFill="1" applyBorder="1" applyAlignment="1">
      <alignment horizontal="center" vertical="center" wrapText="1"/>
    </xf>
    <xf numFmtId="43" fontId="22" fillId="0" borderId="2" xfId="0" applyNumberFormat="1" applyFont="1" applyFill="1" applyBorder="1" applyAlignment="1">
      <alignment horizontal="right" vertical="center" wrapText="1"/>
    </xf>
    <xf numFmtId="1" fontId="16" fillId="0" borderId="2" xfId="0" applyNumberFormat="1" applyFont="1" applyFill="1" applyBorder="1" applyAlignment="1">
      <alignment vertical="center" wrapText="1"/>
    </xf>
    <xf numFmtId="43" fontId="16" fillId="0" borderId="2" xfId="0" applyNumberFormat="1" applyFont="1" applyFill="1" applyBorder="1" applyAlignment="1">
      <alignment vertical="center" wrapText="1"/>
    </xf>
    <xf numFmtId="43" fontId="22" fillId="0" borderId="6" xfId="0" applyNumberFormat="1" applyFont="1" applyFill="1" applyBorder="1" applyAlignment="1">
      <alignment horizontal="right" vertical="center" wrapText="1"/>
    </xf>
    <xf numFmtId="43" fontId="22" fillId="0" borderId="2" xfId="0" applyNumberFormat="1" applyFont="1" applyFill="1" applyBorder="1" applyAlignment="1">
      <alignment horizontal="center" vertical="center" wrapText="1"/>
    </xf>
    <xf numFmtId="43" fontId="23" fillId="0" borderId="2" xfId="0" applyNumberFormat="1" applyFont="1" applyFill="1" applyBorder="1" applyAlignment="1">
      <alignment horizontal="right" vertical="center" wrapText="1"/>
    </xf>
    <xf numFmtId="43" fontId="23" fillId="0" borderId="7" xfId="0" applyNumberFormat="1" applyFont="1" applyFill="1" applyBorder="1" applyAlignment="1">
      <alignment horizontal="right" vertical="center" wrapText="1"/>
    </xf>
    <xf numFmtId="43" fontId="23" fillId="0" borderId="2" xfId="0" applyNumberFormat="1" applyFont="1" applyFill="1" applyBorder="1" applyAlignment="1">
      <alignment vertical="center" wrapText="1"/>
    </xf>
    <xf numFmtId="43" fontId="22" fillId="0" borderId="2" xfId="0" applyNumberFormat="1" applyFont="1" applyFill="1" applyBorder="1" applyAlignment="1">
      <alignment vertical="center" wrapText="1"/>
    </xf>
    <xf numFmtId="0" fontId="22" fillId="0" borderId="7" xfId="0" applyFont="1" applyFill="1" applyBorder="1" applyAlignment="1">
      <alignment horizontal="center" vertical="center" wrapText="1"/>
    </xf>
    <xf numFmtId="43" fontId="22" fillId="0" borderId="7"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43" fontId="22" fillId="0" borderId="5" xfId="0" applyNumberFormat="1" applyFont="1" applyFill="1" applyBorder="1" applyAlignment="1">
      <alignment horizontal="center" vertical="center" wrapText="1"/>
    </xf>
    <xf numFmtId="43" fontId="22" fillId="0" borderId="6" xfId="0" applyNumberFormat="1" applyFont="1" applyFill="1" applyBorder="1" applyAlignment="1">
      <alignment horizontal="center" vertical="center" wrapText="1"/>
    </xf>
    <xf numFmtId="0" fontId="22" fillId="0" borderId="2" xfId="0" applyNumberFormat="1" applyFont="1" applyFill="1" applyBorder="1" applyAlignment="1">
      <alignment vertical="center" wrapText="1"/>
    </xf>
    <xf numFmtId="0" fontId="22" fillId="0" borderId="2" xfId="0" applyFont="1" applyFill="1" applyBorder="1" applyAlignment="1">
      <alignment vertical="top" wrapText="1"/>
    </xf>
    <xf numFmtId="1" fontId="22" fillId="0" borderId="2" xfId="0" applyNumberFormat="1" applyFont="1" applyFill="1" applyBorder="1" applyAlignment="1">
      <alignment vertical="center" wrapText="1"/>
    </xf>
    <xf numFmtId="0" fontId="28" fillId="0" borderId="2" xfId="0" applyNumberFormat="1" applyFont="1" applyFill="1" applyBorder="1" applyAlignment="1">
      <alignment vertical="center" wrapText="1"/>
    </xf>
    <xf numFmtId="49" fontId="22" fillId="0" borderId="2" xfId="0" applyNumberFormat="1" applyFont="1" applyFill="1" applyBorder="1" applyAlignment="1">
      <alignment horizontal="left" vertical="center" wrapText="1"/>
    </xf>
    <xf numFmtId="0" fontId="29" fillId="0" borderId="2" xfId="0" applyNumberFormat="1" applyFont="1" applyFill="1" applyBorder="1" applyAlignment="1">
      <alignment horizontal="center" vertical="center" wrapText="1"/>
    </xf>
    <xf numFmtId="0" fontId="16" fillId="0" borderId="7" xfId="0" applyNumberFormat="1" applyFont="1" applyFill="1" applyBorder="1" applyAlignment="1">
      <alignment vertical="center" wrapText="1"/>
    </xf>
    <xf numFmtId="1" fontId="16" fillId="0" borderId="2" xfId="0" applyNumberFormat="1" applyFont="1" applyFill="1" applyBorder="1" applyAlignment="1">
      <alignment horizontal="center" vertical="center" wrapText="1"/>
    </xf>
    <xf numFmtId="176" fontId="16" fillId="0" borderId="2" xfId="0" applyNumberFormat="1" applyFont="1" applyFill="1" applyBorder="1" applyAlignment="1">
      <alignment vertical="center" wrapText="1"/>
    </xf>
    <xf numFmtId="0" fontId="30" fillId="0" borderId="2" xfId="0" applyFont="1" applyFill="1" applyBorder="1" applyAlignment="1">
      <alignment vertical="center" wrapText="1"/>
    </xf>
    <xf numFmtId="0" fontId="31" fillId="0" borderId="2" xfId="0" applyFont="1" applyFill="1" applyBorder="1" applyAlignment="1">
      <alignment vertical="center" wrapText="1"/>
    </xf>
    <xf numFmtId="176" fontId="30" fillId="0" borderId="2" xfId="0" applyNumberFormat="1" applyFont="1" applyFill="1" applyBorder="1" applyAlignment="1">
      <alignment vertical="center" wrapText="1"/>
    </xf>
    <xf numFmtId="49" fontId="25" fillId="0" borderId="2" xfId="0" applyNumberFormat="1" applyFont="1" applyFill="1" applyBorder="1" applyAlignment="1">
      <alignment vertical="center" wrapText="1"/>
    </xf>
    <xf numFmtId="49" fontId="23" fillId="0" borderId="2" xfId="0" applyNumberFormat="1" applyFont="1" applyFill="1" applyBorder="1" applyAlignment="1">
      <alignment vertical="center" wrapText="1"/>
    </xf>
    <xf numFmtId="0" fontId="32" fillId="0" borderId="2" xfId="0" applyFont="1" applyFill="1" applyBorder="1" applyAlignment="1">
      <alignment vertical="center" wrapText="1"/>
    </xf>
    <xf numFmtId="1" fontId="22" fillId="0" borderId="2" xfId="0" applyNumberFormat="1" applyFont="1" applyFill="1" applyBorder="1" applyAlignment="1">
      <alignment horizontal="right" vertical="center" wrapText="1"/>
    </xf>
    <xf numFmtId="177" fontId="22" fillId="0" borderId="2" xfId="0" applyNumberFormat="1" applyFont="1" applyFill="1" applyBorder="1" applyAlignment="1">
      <alignment horizontal="center" vertical="center" wrapText="1"/>
    </xf>
    <xf numFmtId="43" fontId="16" fillId="0" borderId="2" xfId="0" applyNumberFormat="1" applyFont="1" applyFill="1" applyBorder="1" applyAlignment="1">
      <alignment horizontal="center" vertical="center" wrapText="1"/>
    </xf>
    <xf numFmtId="0" fontId="22" fillId="0" borderId="2" xfId="0" applyFont="1" applyFill="1" applyBorder="1" applyAlignment="1" quotePrefix="1">
      <alignment horizontal="center" vertical="center" wrapText="1"/>
    </xf>
    <xf numFmtId="0" fontId="22" fillId="0" borderId="6" xfId="0" applyFont="1" applyFill="1" applyBorder="1" applyAlignment="1" quotePrefix="1">
      <alignment horizontal="center" vertical="center" wrapText="1"/>
    </xf>
    <xf numFmtId="0" fontId="23" fillId="0" borderId="2" xfId="0" applyNumberFormat="1" applyFont="1" applyFill="1" applyBorder="1" applyAlignment="1" quotePrefix="1">
      <alignment horizontal="center" vertical="center" wrapText="1"/>
    </xf>
    <xf numFmtId="0" fontId="16" fillId="0" borderId="2" xfId="0" applyNumberFormat="1" applyFont="1" applyFill="1" applyBorder="1" applyAlignment="1" quotePrefix="1">
      <alignment horizontal="center" vertical="center" wrapText="1"/>
    </xf>
    <xf numFmtId="0" fontId="16" fillId="0" borderId="7" xfId="0" applyNumberFormat="1" applyFont="1" applyFill="1" applyBorder="1" applyAlignment="1" quotePrefix="1">
      <alignment horizontal="center" vertical="center" wrapText="1"/>
    </xf>
    <xf numFmtId="0" fontId="24" fillId="0" borderId="2" xfId="0" applyFont="1" applyFill="1" applyBorder="1" applyAlignment="1" quotePrefix="1">
      <alignment vertical="center" wrapText="1"/>
    </xf>
    <xf numFmtId="0" fontId="16" fillId="0" borderId="2" xfId="0" applyNumberFormat="1" applyFont="1" applyFill="1" applyBorder="1" applyAlignment="1" quotePrefix="1">
      <alignment vertical="center" wrapText="1"/>
    </xf>
    <xf numFmtId="0" fontId="23" fillId="0" borderId="2" xfId="0" applyNumberFormat="1" applyFont="1" applyFill="1" applyBorder="1" applyAlignment="1" quotePrefix="1">
      <alignment vertical="center" wrapText="1"/>
    </xf>
    <xf numFmtId="49" fontId="22" fillId="0" borderId="2" xfId="0" applyNumberFormat="1" applyFont="1" applyFill="1" applyBorder="1" applyAlignment="1" quotePrefix="1">
      <alignment vertical="center" wrapText="1"/>
    </xf>
    <xf numFmtId="0" fontId="22" fillId="0" borderId="2" xfId="0" applyFont="1" applyFill="1" applyBorder="1" applyAlignment="1" quotePrefix="1">
      <alignment vertical="top" wrapText="1"/>
    </xf>
    <xf numFmtId="0" fontId="22" fillId="0" borderId="2" xfId="0" applyFont="1" applyFill="1" applyBorder="1" applyAlignment="1" quotePrefix="1">
      <alignment vertical="center" wrapText="1"/>
    </xf>
    <xf numFmtId="49" fontId="16" fillId="0" borderId="2" xfId="0" applyNumberFormat="1" applyFont="1" applyFill="1" applyBorder="1" applyAlignment="1" quotePrefix="1">
      <alignment vertical="center" wrapText="1"/>
    </xf>
    <xf numFmtId="176" fontId="22" fillId="0" borderId="2" xfId="0" applyNumberFormat="1" applyFont="1" applyFill="1" applyBorder="1" applyAlignment="1" quotePrefix="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sheetPr>
  <dimension ref="B1:M161"/>
  <sheetViews>
    <sheetView view="pageBreakPreview" zoomScale="80" zoomScaleNormal="100" workbookViewId="0">
      <pane ySplit="6" topLeftCell="A153" activePane="bottomLeft" state="frozen"/>
      <selection/>
      <selection pane="bottomLeft" activeCell="M161" sqref="M161"/>
    </sheetView>
  </sheetViews>
  <sheetFormatPr defaultColWidth="9" defaultRowHeight="13.5"/>
  <cols>
    <col min="1" max="1" width="1.5" style="54" customWidth="1"/>
    <col min="2" max="2" width="9.00833333333333" style="54" customWidth="1"/>
    <col min="3" max="3" width="3.75833333333333" style="54" customWidth="1"/>
    <col min="4" max="4" width="9" style="54"/>
    <col min="5" max="5" width="23.625" style="54" customWidth="1"/>
    <col min="6" max="6" width="9.00833333333333" style="54" customWidth="1"/>
    <col min="7" max="7" width="29.5083333333333" style="54" customWidth="1"/>
    <col min="8" max="8" width="14.875" style="55" customWidth="1"/>
    <col min="9" max="9" width="20.625" style="54" customWidth="1"/>
    <col min="10" max="10" width="8.375" style="54" customWidth="1"/>
    <col min="11" max="11" width="10" style="56" customWidth="1"/>
    <col min="12" max="12" width="5.93333333333333" style="54" customWidth="1"/>
    <col min="13" max="13" width="11.4" style="56" customWidth="1"/>
    <col min="14" max="16384" width="9" style="54"/>
  </cols>
  <sheetData>
    <row r="1" ht="25" customHeight="1" spans="2:2">
      <c r="B1" s="57" t="s">
        <v>0</v>
      </c>
    </row>
    <row r="2" ht="28" customHeight="1" spans="2:13">
      <c r="B2" s="58" t="s">
        <v>1</v>
      </c>
      <c r="C2" s="58"/>
      <c r="D2" s="58"/>
      <c r="E2" s="58"/>
      <c r="F2" s="58"/>
      <c r="G2" s="58"/>
      <c r="H2" s="59"/>
      <c r="I2" s="58"/>
      <c r="J2" s="58"/>
      <c r="K2" s="95"/>
      <c r="L2" s="58"/>
      <c r="M2" s="95"/>
    </row>
    <row r="3" ht="28" customHeight="1" spans="2:13">
      <c r="B3" s="60" t="s">
        <v>2</v>
      </c>
      <c r="C3" s="61"/>
      <c r="D3" s="60"/>
      <c r="E3" s="60"/>
      <c r="L3" s="96" t="s">
        <v>3</v>
      </c>
      <c r="M3" s="97"/>
    </row>
    <row r="4" ht="21" customHeight="1" spans="2:13">
      <c r="B4" s="62" t="s">
        <v>4</v>
      </c>
      <c r="C4" s="62" t="s">
        <v>5</v>
      </c>
      <c r="D4" s="62" t="s">
        <v>6</v>
      </c>
      <c r="E4" s="62" t="s">
        <v>7</v>
      </c>
      <c r="F4" s="62" t="s">
        <v>8</v>
      </c>
      <c r="G4" s="62" t="s">
        <v>9</v>
      </c>
      <c r="H4" s="63" t="s">
        <v>10</v>
      </c>
      <c r="I4" s="62" t="s">
        <v>11</v>
      </c>
      <c r="J4" s="62" t="s">
        <v>12</v>
      </c>
      <c r="K4" s="98" t="s">
        <v>13</v>
      </c>
      <c r="L4" s="62" t="s">
        <v>14</v>
      </c>
      <c r="M4" s="98" t="s">
        <v>15</v>
      </c>
    </row>
    <row r="5" ht="21" customHeight="1" spans="2:13">
      <c r="B5" s="62"/>
      <c r="C5" s="62"/>
      <c r="D5" s="62"/>
      <c r="E5" s="62"/>
      <c r="F5" s="62"/>
      <c r="G5" s="62"/>
      <c r="H5" s="63"/>
      <c r="I5" s="62"/>
      <c r="J5" s="62"/>
      <c r="K5" s="98"/>
      <c r="L5" s="62"/>
      <c r="M5" s="98"/>
    </row>
    <row r="6" ht="33" customHeight="1" spans="2:13">
      <c r="B6" s="64"/>
      <c r="C6" s="64"/>
      <c r="D6" s="64"/>
      <c r="E6" s="64"/>
      <c r="F6" s="64"/>
      <c r="G6" s="64"/>
      <c r="H6" s="65"/>
      <c r="I6" s="64"/>
      <c r="J6" s="64"/>
      <c r="K6" s="99"/>
      <c r="L6" s="64"/>
      <c r="M6" s="99"/>
    </row>
    <row r="7" s="52" customFormat="1" ht="40.5" spans="2:13">
      <c r="B7" s="43" t="s">
        <v>16</v>
      </c>
      <c r="C7" s="66">
        <v>1</v>
      </c>
      <c r="D7" s="67" t="s">
        <v>17</v>
      </c>
      <c r="E7" s="68" t="s">
        <v>18</v>
      </c>
      <c r="F7" s="67"/>
      <c r="G7" s="67" t="s">
        <v>19</v>
      </c>
      <c r="H7" s="69" t="s">
        <v>20</v>
      </c>
      <c r="I7" s="132" t="s">
        <v>21</v>
      </c>
      <c r="J7" s="66">
        <v>3</v>
      </c>
      <c r="K7" s="100">
        <v>7.5</v>
      </c>
      <c r="L7" s="101">
        <v>3</v>
      </c>
      <c r="M7" s="102">
        <v>7.5</v>
      </c>
    </row>
    <row r="8" s="52" customFormat="1" ht="28" customHeight="1" spans="2:13">
      <c r="B8" s="70" t="s">
        <v>22</v>
      </c>
      <c r="C8" s="71">
        <v>1</v>
      </c>
      <c r="D8" s="72" t="s">
        <v>17</v>
      </c>
      <c r="E8" s="73" t="s">
        <v>23</v>
      </c>
      <c r="F8" s="72"/>
      <c r="G8" s="72" t="s">
        <v>24</v>
      </c>
      <c r="H8" s="74" t="s">
        <v>25</v>
      </c>
      <c r="I8" s="133" t="s">
        <v>26</v>
      </c>
      <c r="J8" s="72">
        <v>1</v>
      </c>
      <c r="K8" s="103">
        <v>3</v>
      </c>
      <c r="L8" s="67">
        <f>SUM(J8:J10)</f>
        <v>3</v>
      </c>
      <c r="M8" s="104">
        <f>SUM(K8:K10)</f>
        <v>22</v>
      </c>
    </row>
    <row r="9" s="52" customFormat="1" ht="28" customHeight="1" spans="2:13">
      <c r="B9" s="70"/>
      <c r="C9" s="75">
        <v>2</v>
      </c>
      <c r="D9" s="75" t="s">
        <v>27</v>
      </c>
      <c r="E9" s="76" t="s">
        <v>28</v>
      </c>
      <c r="F9" s="75"/>
      <c r="G9" s="75" t="s">
        <v>29</v>
      </c>
      <c r="H9" s="77" t="s">
        <v>30</v>
      </c>
      <c r="I9" s="75" t="s">
        <v>31</v>
      </c>
      <c r="J9" s="75">
        <v>1</v>
      </c>
      <c r="K9" s="105">
        <v>15</v>
      </c>
      <c r="L9" s="67"/>
      <c r="M9" s="104"/>
    </row>
    <row r="10" s="52" customFormat="1" ht="28" customHeight="1" spans="2:13">
      <c r="B10" s="70"/>
      <c r="C10" s="75">
        <v>3</v>
      </c>
      <c r="D10" s="75" t="s">
        <v>27</v>
      </c>
      <c r="E10" s="76" t="s">
        <v>28</v>
      </c>
      <c r="F10" s="78"/>
      <c r="G10" s="75" t="s">
        <v>32</v>
      </c>
      <c r="H10" s="77" t="s">
        <v>33</v>
      </c>
      <c r="I10" s="75" t="s">
        <v>34</v>
      </c>
      <c r="J10" s="78">
        <v>1</v>
      </c>
      <c r="K10" s="105">
        <v>4</v>
      </c>
      <c r="L10" s="67"/>
      <c r="M10" s="104"/>
    </row>
    <row r="11" s="52" customFormat="1" ht="28" customHeight="1" spans="2:13">
      <c r="B11" s="78" t="s">
        <v>35</v>
      </c>
      <c r="C11" s="75">
        <v>1</v>
      </c>
      <c r="D11" s="75" t="s">
        <v>17</v>
      </c>
      <c r="E11" s="76" t="s">
        <v>36</v>
      </c>
      <c r="F11" s="78"/>
      <c r="G11" s="78" t="s">
        <v>37</v>
      </c>
      <c r="H11" s="79" t="s">
        <v>38</v>
      </c>
      <c r="I11" s="134" t="s">
        <v>39</v>
      </c>
      <c r="J11" s="78">
        <v>1</v>
      </c>
      <c r="K11" s="105">
        <v>2.65</v>
      </c>
      <c r="L11" s="67">
        <f>SUM(J11:J21)</f>
        <v>11</v>
      </c>
      <c r="M11" s="104">
        <f>SUM(K11:K21)</f>
        <v>48.36</v>
      </c>
    </row>
    <row r="12" s="52" customFormat="1" ht="28" customHeight="1" spans="2:13">
      <c r="B12" s="78"/>
      <c r="C12" s="75">
        <v>2</v>
      </c>
      <c r="D12" s="75" t="s">
        <v>40</v>
      </c>
      <c r="E12" s="76" t="s">
        <v>41</v>
      </c>
      <c r="F12" s="78" t="s">
        <v>42</v>
      </c>
      <c r="G12" s="78" t="s">
        <v>43</v>
      </c>
      <c r="H12" s="79" t="s">
        <v>44</v>
      </c>
      <c r="I12" s="135" t="s">
        <v>45</v>
      </c>
      <c r="J12" s="78">
        <v>1</v>
      </c>
      <c r="K12" s="105">
        <v>0.4</v>
      </c>
      <c r="L12" s="67"/>
      <c r="M12" s="104"/>
    </row>
    <row r="13" s="52" customFormat="1" ht="28" customHeight="1" spans="2:13">
      <c r="B13" s="78"/>
      <c r="C13" s="75">
        <v>3</v>
      </c>
      <c r="D13" s="75" t="s">
        <v>46</v>
      </c>
      <c r="E13" s="76" t="s">
        <v>47</v>
      </c>
      <c r="F13" s="78" t="s">
        <v>48</v>
      </c>
      <c r="G13" s="78" t="s">
        <v>49</v>
      </c>
      <c r="H13" s="79" t="s">
        <v>50</v>
      </c>
      <c r="I13" s="135" t="s">
        <v>51</v>
      </c>
      <c r="J13" s="78">
        <v>1</v>
      </c>
      <c r="K13" s="105">
        <v>2.48</v>
      </c>
      <c r="L13" s="67"/>
      <c r="M13" s="104"/>
    </row>
    <row r="14" s="52" customFormat="1" ht="28" customHeight="1" spans="2:13">
      <c r="B14" s="78"/>
      <c r="C14" s="75">
        <v>4</v>
      </c>
      <c r="D14" s="75" t="s">
        <v>46</v>
      </c>
      <c r="E14" s="76" t="s">
        <v>52</v>
      </c>
      <c r="F14" s="78" t="s">
        <v>53</v>
      </c>
      <c r="G14" s="78" t="s">
        <v>49</v>
      </c>
      <c r="H14" s="79" t="s">
        <v>50</v>
      </c>
      <c r="I14" s="135" t="s">
        <v>51</v>
      </c>
      <c r="J14" s="78">
        <v>1</v>
      </c>
      <c r="K14" s="105">
        <v>1.59</v>
      </c>
      <c r="L14" s="67"/>
      <c r="M14" s="104"/>
    </row>
    <row r="15" s="52" customFormat="1" ht="28" customHeight="1" spans="2:13">
      <c r="B15" s="78"/>
      <c r="C15" s="75">
        <v>5</v>
      </c>
      <c r="D15" s="75" t="s">
        <v>46</v>
      </c>
      <c r="E15" s="76" t="s">
        <v>54</v>
      </c>
      <c r="F15" s="78"/>
      <c r="G15" s="78" t="s">
        <v>55</v>
      </c>
      <c r="H15" s="79" t="s">
        <v>56</v>
      </c>
      <c r="I15" s="135" t="s">
        <v>57</v>
      </c>
      <c r="J15" s="78">
        <v>1</v>
      </c>
      <c r="K15" s="105">
        <v>1.72</v>
      </c>
      <c r="L15" s="67"/>
      <c r="M15" s="104"/>
    </row>
    <row r="16" s="52" customFormat="1" ht="28" customHeight="1" spans="2:13">
      <c r="B16" s="78"/>
      <c r="C16" s="75">
        <v>6</v>
      </c>
      <c r="D16" s="75" t="s">
        <v>46</v>
      </c>
      <c r="E16" s="76" t="s">
        <v>58</v>
      </c>
      <c r="F16" s="78"/>
      <c r="G16" s="78" t="s">
        <v>55</v>
      </c>
      <c r="H16" s="79" t="s">
        <v>56</v>
      </c>
      <c r="I16" s="135" t="s">
        <v>57</v>
      </c>
      <c r="J16" s="78">
        <v>1</v>
      </c>
      <c r="K16" s="105">
        <v>0.43</v>
      </c>
      <c r="L16" s="67"/>
      <c r="M16" s="104"/>
    </row>
    <row r="17" s="52" customFormat="1" ht="28" customHeight="1" spans="2:13">
      <c r="B17" s="78"/>
      <c r="C17" s="75">
        <v>7</v>
      </c>
      <c r="D17" s="75" t="s">
        <v>40</v>
      </c>
      <c r="E17" s="76" t="s">
        <v>59</v>
      </c>
      <c r="F17" s="78"/>
      <c r="G17" s="78" t="s">
        <v>55</v>
      </c>
      <c r="H17" s="79" t="s">
        <v>56</v>
      </c>
      <c r="I17" s="135" t="s">
        <v>57</v>
      </c>
      <c r="J17" s="78">
        <v>1</v>
      </c>
      <c r="K17" s="105">
        <v>0.21</v>
      </c>
      <c r="L17" s="67"/>
      <c r="M17" s="104"/>
    </row>
    <row r="18" s="52" customFormat="1" ht="28" customHeight="1" spans="2:13">
      <c r="B18" s="78"/>
      <c r="C18" s="75">
        <v>8</v>
      </c>
      <c r="D18" s="75" t="s">
        <v>60</v>
      </c>
      <c r="E18" s="76" t="s">
        <v>61</v>
      </c>
      <c r="F18" s="78" t="s">
        <v>62</v>
      </c>
      <c r="G18" s="78" t="s">
        <v>63</v>
      </c>
      <c r="H18" s="79" t="s">
        <v>64</v>
      </c>
      <c r="I18" s="78" t="s">
        <v>65</v>
      </c>
      <c r="J18" s="78">
        <v>1</v>
      </c>
      <c r="K18" s="105">
        <v>28.47</v>
      </c>
      <c r="L18" s="67"/>
      <c r="M18" s="104"/>
    </row>
    <row r="19" s="52" customFormat="1" ht="28" customHeight="1" spans="2:13">
      <c r="B19" s="78"/>
      <c r="C19" s="75">
        <v>9</v>
      </c>
      <c r="D19" s="75" t="s">
        <v>40</v>
      </c>
      <c r="E19" s="76" t="s">
        <v>66</v>
      </c>
      <c r="F19" s="78"/>
      <c r="G19" s="78" t="s">
        <v>67</v>
      </c>
      <c r="H19" s="79" t="s">
        <v>68</v>
      </c>
      <c r="I19" s="78" t="s">
        <v>69</v>
      </c>
      <c r="J19" s="78">
        <v>1</v>
      </c>
      <c r="K19" s="105">
        <v>5.46</v>
      </c>
      <c r="L19" s="67"/>
      <c r="M19" s="104"/>
    </row>
    <row r="20" s="52" customFormat="1" ht="28" customHeight="1" spans="2:13">
      <c r="B20" s="78"/>
      <c r="C20" s="75">
        <v>10</v>
      </c>
      <c r="D20" s="75" t="s">
        <v>40</v>
      </c>
      <c r="E20" s="76" t="s">
        <v>70</v>
      </c>
      <c r="F20" s="78"/>
      <c r="G20" s="78" t="s">
        <v>67</v>
      </c>
      <c r="H20" s="79" t="s">
        <v>68</v>
      </c>
      <c r="I20" s="78" t="s">
        <v>71</v>
      </c>
      <c r="J20" s="78">
        <v>1</v>
      </c>
      <c r="K20" s="105">
        <v>4.89</v>
      </c>
      <c r="L20" s="67"/>
      <c r="M20" s="104"/>
    </row>
    <row r="21" s="52" customFormat="1" ht="28" customHeight="1" spans="2:13">
      <c r="B21" s="78"/>
      <c r="C21" s="75">
        <v>11</v>
      </c>
      <c r="D21" s="80" t="s">
        <v>40</v>
      </c>
      <c r="E21" s="81" t="s">
        <v>72</v>
      </c>
      <c r="F21" s="82"/>
      <c r="G21" s="82" t="s">
        <v>67</v>
      </c>
      <c r="H21" s="83" t="s">
        <v>73</v>
      </c>
      <c r="I21" s="136" t="s">
        <v>74</v>
      </c>
      <c r="J21" s="82">
        <v>1</v>
      </c>
      <c r="K21" s="106">
        <v>0.06</v>
      </c>
      <c r="L21" s="67"/>
      <c r="M21" s="104"/>
    </row>
    <row r="22" s="52" customFormat="1" ht="28" customHeight="1" spans="2:13">
      <c r="B22" s="78" t="s">
        <v>75</v>
      </c>
      <c r="C22" s="75">
        <v>1</v>
      </c>
      <c r="D22" s="75" t="s">
        <v>17</v>
      </c>
      <c r="E22" s="76" t="s">
        <v>76</v>
      </c>
      <c r="F22" s="78" t="s">
        <v>77</v>
      </c>
      <c r="G22" s="78" t="s">
        <v>78</v>
      </c>
      <c r="H22" s="79" t="s">
        <v>79</v>
      </c>
      <c r="I22" s="135" t="s">
        <v>80</v>
      </c>
      <c r="J22" s="78">
        <v>1</v>
      </c>
      <c r="K22" s="107">
        <v>29.73</v>
      </c>
      <c r="L22" s="67">
        <f>SUM(J22:J28)</f>
        <v>10</v>
      </c>
      <c r="M22" s="104">
        <f>SUM(K22:K28)</f>
        <v>36.45</v>
      </c>
    </row>
    <row r="23" s="52" customFormat="1" ht="28" customHeight="1" spans="2:13">
      <c r="B23" s="78"/>
      <c r="C23" s="75">
        <v>2</v>
      </c>
      <c r="D23" s="75" t="s">
        <v>40</v>
      </c>
      <c r="E23" s="76" t="s">
        <v>81</v>
      </c>
      <c r="F23" s="78"/>
      <c r="G23" s="78" t="s">
        <v>82</v>
      </c>
      <c r="H23" s="79" t="s">
        <v>83</v>
      </c>
      <c r="I23" s="135" t="s">
        <v>84</v>
      </c>
      <c r="J23" s="78">
        <v>1</v>
      </c>
      <c r="K23" s="107">
        <v>3.14</v>
      </c>
      <c r="L23" s="67"/>
      <c r="M23" s="104"/>
    </row>
    <row r="24" s="52" customFormat="1" ht="28" customHeight="1" spans="2:13">
      <c r="B24" s="78"/>
      <c r="C24" s="75">
        <v>3</v>
      </c>
      <c r="D24" s="75" t="s">
        <v>40</v>
      </c>
      <c r="E24" s="76" t="s">
        <v>85</v>
      </c>
      <c r="F24" s="78" t="s">
        <v>86</v>
      </c>
      <c r="G24" s="78" t="s">
        <v>87</v>
      </c>
      <c r="H24" s="79" t="s">
        <v>88</v>
      </c>
      <c r="I24" s="135" t="s">
        <v>89</v>
      </c>
      <c r="J24" s="78">
        <v>1</v>
      </c>
      <c r="K24" s="107">
        <v>2.75</v>
      </c>
      <c r="L24" s="67"/>
      <c r="M24" s="104"/>
    </row>
    <row r="25" s="52" customFormat="1" ht="28" customHeight="1" spans="2:13">
      <c r="B25" s="78"/>
      <c r="C25" s="75">
        <v>4</v>
      </c>
      <c r="D25" s="75" t="s">
        <v>17</v>
      </c>
      <c r="E25" s="76" t="s">
        <v>90</v>
      </c>
      <c r="F25" s="78"/>
      <c r="G25" s="78" t="s">
        <v>91</v>
      </c>
      <c r="H25" s="79" t="s">
        <v>92</v>
      </c>
      <c r="I25" s="135" t="s">
        <v>93</v>
      </c>
      <c r="J25" s="78">
        <v>1</v>
      </c>
      <c r="K25" s="105">
        <v>0.15</v>
      </c>
      <c r="L25" s="67"/>
      <c r="M25" s="104"/>
    </row>
    <row r="26" s="52" customFormat="1" ht="28" customHeight="1" spans="2:13">
      <c r="B26" s="78"/>
      <c r="C26" s="75">
        <v>5</v>
      </c>
      <c r="D26" s="75" t="s">
        <v>17</v>
      </c>
      <c r="E26" s="76" t="s">
        <v>90</v>
      </c>
      <c r="F26" s="78"/>
      <c r="G26" s="78" t="s">
        <v>91</v>
      </c>
      <c r="H26" s="79" t="s">
        <v>92</v>
      </c>
      <c r="I26" s="135" t="s">
        <v>94</v>
      </c>
      <c r="J26" s="78">
        <v>1</v>
      </c>
      <c r="K26" s="105">
        <v>0.15</v>
      </c>
      <c r="L26" s="67"/>
      <c r="M26" s="104"/>
    </row>
    <row r="27" s="52" customFormat="1" ht="28" customHeight="1" spans="2:13">
      <c r="B27" s="78"/>
      <c r="C27" s="75">
        <v>6</v>
      </c>
      <c r="D27" s="75" t="s">
        <v>17</v>
      </c>
      <c r="E27" s="76" t="s">
        <v>95</v>
      </c>
      <c r="F27" s="78"/>
      <c r="G27" s="78" t="s">
        <v>96</v>
      </c>
      <c r="H27" s="79" t="s">
        <v>97</v>
      </c>
      <c r="I27" s="135" t="s">
        <v>98</v>
      </c>
      <c r="J27" s="78">
        <v>2</v>
      </c>
      <c r="K27" s="107">
        <v>0.21</v>
      </c>
      <c r="L27" s="67"/>
      <c r="M27" s="104"/>
    </row>
    <row r="28" s="52" customFormat="1" ht="28" customHeight="1" spans="2:13">
      <c r="B28" s="78"/>
      <c r="C28" s="75">
        <v>7</v>
      </c>
      <c r="D28" s="75" t="s">
        <v>17</v>
      </c>
      <c r="E28" s="76" t="s">
        <v>99</v>
      </c>
      <c r="F28" s="78"/>
      <c r="G28" s="78" t="s">
        <v>96</v>
      </c>
      <c r="H28" s="79" t="s">
        <v>97</v>
      </c>
      <c r="I28" s="135" t="s">
        <v>98</v>
      </c>
      <c r="J28" s="78">
        <v>3</v>
      </c>
      <c r="K28" s="107">
        <v>0.32</v>
      </c>
      <c r="L28" s="67"/>
      <c r="M28" s="104"/>
    </row>
    <row r="29" s="52" customFormat="1" ht="28" customHeight="1" spans="2:13">
      <c r="B29" s="78" t="s">
        <v>100</v>
      </c>
      <c r="C29" s="75">
        <v>1</v>
      </c>
      <c r="D29" s="75" t="s">
        <v>17</v>
      </c>
      <c r="E29" s="76" t="s">
        <v>101</v>
      </c>
      <c r="F29" s="78" t="s">
        <v>102</v>
      </c>
      <c r="G29" s="78" t="s">
        <v>103</v>
      </c>
      <c r="H29" s="79" t="s">
        <v>104</v>
      </c>
      <c r="I29" s="135" t="s">
        <v>105</v>
      </c>
      <c r="J29" s="78">
        <v>10</v>
      </c>
      <c r="K29" s="107">
        <v>43.45</v>
      </c>
      <c r="L29" s="67">
        <f>SUM(J29:J39)</f>
        <v>21</v>
      </c>
      <c r="M29" s="104">
        <f>SUM(K29:K39)</f>
        <v>99.18</v>
      </c>
    </row>
    <row r="30" s="52" customFormat="1" ht="28" customHeight="1" spans="2:13">
      <c r="B30" s="78"/>
      <c r="C30" s="75">
        <v>2</v>
      </c>
      <c r="D30" s="75" t="s">
        <v>17</v>
      </c>
      <c r="E30" s="76" t="s">
        <v>106</v>
      </c>
      <c r="F30" s="78" t="s">
        <v>107</v>
      </c>
      <c r="G30" s="78" t="s">
        <v>108</v>
      </c>
      <c r="H30" s="79" t="s">
        <v>109</v>
      </c>
      <c r="I30" s="78">
        <v>29061075</v>
      </c>
      <c r="J30" s="78">
        <v>1</v>
      </c>
      <c r="K30" s="107">
        <v>6.21</v>
      </c>
      <c r="L30" s="67"/>
      <c r="M30" s="104"/>
    </row>
    <row r="31" s="52" customFormat="1" ht="28" customHeight="1" spans="2:13">
      <c r="B31" s="78"/>
      <c r="C31" s="75">
        <v>3</v>
      </c>
      <c r="D31" s="75" t="s">
        <v>17</v>
      </c>
      <c r="E31" s="76" t="s">
        <v>110</v>
      </c>
      <c r="F31" s="78" t="s">
        <v>111</v>
      </c>
      <c r="G31" s="78" t="s">
        <v>112</v>
      </c>
      <c r="H31" s="79" t="s">
        <v>113</v>
      </c>
      <c r="I31" s="135" t="s">
        <v>114</v>
      </c>
      <c r="J31" s="78">
        <v>1</v>
      </c>
      <c r="K31" s="107">
        <v>2.34</v>
      </c>
      <c r="L31" s="67"/>
      <c r="M31" s="104"/>
    </row>
    <row r="32" s="52" customFormat="1" ht="28" customHeight="1" spans="2:13">
      <c r="B32" s="78"/>
      <c r="C32" s="75">
        <v>4</v>
      </c>
      <c r="D32" s="75" t="s">
        <v>17</v>
      </c>
      <c r="E32" s="76" t="s">
        <v>115</v>
      </c>
      <c r="F32" s="78" t="s">
        <v>116</v>
      </c>
      <c r="G32" s="78" t="s">
        <v>117</v>
      </c>
      <c r="H32" s="79" t="s">
        <v>118</v>
      </c>
      <c r="I32" s="135" t="s">
        <v>119</v>
      </c>
      <c r="J32" s="78">
        <v>1</v>
      </c>
      <c r="K32" s="105">
        <v>1.59</v>
      </c>
      <c r="L32" s="67"/>
      <c r="M32" s="104"/>
    </row>
    <row r="33" s="52" customFormat="1" ht="28" customHeight="1" spans="2:13">
      <c r="B33" s="78"/>
      <c r="C33" s="75">
        <v>5</v>
      </c>
      <c r="D33" s="75" t="s">
        <v>40</v>
      </c>
      <c r="E33" s="76" t="s">
        <v>120</v>
      </c>
      <c r="F33" s="78">
        <v>420</v>
      </c>
      <c r="G33" s="78" t="s">
        <v>121</v>
      </c>
      <c r="H33" s="79" t="s">
        <v>122</v>
      </c>
      <c r="I33" s="135" t="s">
        <v>123</v>
      </c>
      <c r="J33" s="78">
        <v>1</v>
      </c>
      <c r="K33" s="105">
        <v>23.45</v>
      </c>
      <c r="L33" s="67"/>
      <c r="M33" s="104"/>
    </row>
    <row r="34" s="52" customFormat="1" ht="28" customHeight="1" spans="2:13">
      <c r="B34" s="78"/>
      <c r="C34" s="75">
        <v>6</v>
      </c>
      <c r="D34" s="75" t="s">
        <v>17</v>
      </c>
      <c r="E34" s="76" t="s">
        <v>124</v>
      </c>
      <c r="F34" s="78" t="s">
        <v>125</v>
      </c>
      <c r="G34" s="78" t="s">
        <v>126</v>
      </c>
      <c r="H34" s="79" t="s">
        <v>127</v>
      </c>
      <c r="I34" s="135" t="s">
        <v>128</v>
      </c>
      <c r="J34" s="78">
        <v>1</v>
      </c>
      <c r="K34" s="105">
        <v>4.67</v>
      </c>
      <c r="L34" s="67"/>
      <c r="M34" s="104"/>
    </row>
    <row r="35" s="52" customFormat="1" ht="28" customHeight="1" spans="2:13">
      <c r="B35" s="78"/>
      <c r="C35" s="75">
        <v>7</v>
      </c>
      <c r="D35" s="75" t="s">
        <v>129</v>
      </c>
      <c r="E35" s="76" t="s">
        <v>130</v>
      </c>
      <c r="F35" s="78" t="s">
        <v>131</v>
      </c>
      <c r="G35" s="78" t="s">
        <v>132</v>
      </c>
      <c r="H35" s="79" t="s">
        <v>133</v>
      </c>
      <c r="I35" s="135" t="s">
        <v>134</v>
      </c>
      <c r="J35" s="78">
        <v>1</v>
      </c>
      <c r="K35" s="105">
        <v>1.86</v>
      </c>
      <c r="L35" s="67"/>
      <c r="M35" s="104"/>
    </row>
    <row r="36" s="52" customFormat="1" ht="28" customHeight="1" spans="2:13">
      <c r="B36" s="78"/>
      <c r="C36" s="75">
        <v>8</v>
      </c>
      <c r="D36" s="84" t="s">
        <v>17</v>
      </c>
      <c r="E36" s="84" t="s">
        <v>135</v>
      </c>
      <c r="F36" s="84"/>
      <c r="G36" s="84" t="s">
        <v>136</v>
      </c>
      <c r="H36" s="85" t="s">
        <v>137</v>
      </c>
      <c r="I36" s="137" t="s">
        <v>138</v>
      </c>
      <c r="J36" s="84">
        <v>1</v>
      </c>
      <c r="K36" s="107">
        <v>14.15</v>
      </c>
      <c r="L36" s="67"/>
      <c r="M36" s="104"/>
    </row>
    <row r="37" s="52" customFormat="1" ht="28" customHeight="1" spans="2:13">
      <c r="B37" s="78"/>
      <c r="C37" s="75">
        <v>9</v>
      </c>
      <c r="D37" s="84" t="s">
        <v>60</v>
      </c>
      <c r="E37" s="84" t="s">
        <v>139</v>
      </c>
      <c r="F37" s="84"/>
      <c r="G37" s="84" t="s">
        <v>140</v>
      </c>
      <c r="H37" s="85" t="s">
        <v>141</v>
      </c>
      <c r="I37" s="137" t="s">
        <v>142</v>
      </c>
      <c r="J37" s="84">
        <v>1</v>
      </c>
      <c r="K37" s="107">
        <v>0.31</v>
      </c>
      <c r="L37" s="67"/>
      <c r="M37" s="104"/>
    </row>
    <row r="38" s="52" customFormat="1" ht="28" customHeight="1" spans="2:13">
      <c r="B38" s="78"/>
      <c r="C38" s="75">
        <v>10</v>
      </c>
      <c r="D38" s="84" t="s">
        <v>17</v>
      </c>
      <c r="E38" s="84" t="s">
        <v>143</v>
      </c>
      <c r="F38" s="84" t="s">
        <v>144</v>
      </c>
      <c r="G38" s="84" t="s">
        <v>145</v>
      </c>
      <c r="H38" s="85" t="s">
        <v>146</v>
      </c>
      <c r="I38" s="137" t="s">
        <v>147</v>
      </c>
      <c r="J38" s="84">
        <v>2</v>
      </c>
      <c r="K38" s="107">
        <v>0.58</v>
      </c>
      <c r="L38" s="67"/>
      <c r="M38" s="104"/>
    </row>
    <row r="39" s="52" customFormat="1" ht="28" customHeight="1" spans="2:13">
      <c r="B39" s="78"/>
      <c r="C39" s="75">
        <v>11</v>
      </c>
      <c r="D39" s="84" t="s">
        <v>17</v>
      </c>
      <c r="E39" s="84" t="s">
        <v>148</v>
      </c>
      <c r="F39" s="84" t="s">
        <v>149</v>
      </c>
      <c r="G39" s="84" t="s">
        <v>150</v>
      </c>
      <c r="H39" s="85" t="s">
        <v>151</v>
      </c>
      <c r="I39" s="137" t="s">
        <v>152</v>
      </c>
      <c r="J39" s="84">
        <v>1</v>
      </c>
      <c r="K39" s="107">
        <v>0.57</v>
      </c>
      <c r="L39" s="67"/>
      <c r="M39" s="104"/>
    </row>
    <row r="40" s="52" customFormat="1" ht="28" customHeight="1" spans="2:13">
      <c r="B40" s="82" t="s">
        <v>153</v>
      </c>
      <c r="C40" s="75">
        <v>1</v>
      </c>
      <c r="D40" s="86" t="s">
        <v>46</v>
      </c>
      <c r="E40" s="86" t="s">
        <v>110</v>
      </c>
      <c r="F40" s="43"/>
      <c r="G40" s="43" t="s">
        <v>154</v>
      </c>
      <c r="H40" s="87" t="s">
        <v>155</v>
      </c>
      <c r="I40" s="138" t="s">
        <v>156</v>
      </c>
      <c r="J40" s="43">
        <v>1</v>
      </c>
      <c r="K40" s="107">
        <v>0.2</v>
      </c>
      <c r="L40" s="67">
        <f>SUM(J40:J41)</f>
        <v>2</v>
      </c>
      <c r="M40" s="104">
        <f>SUM(K40:K41)</f>
        <v>1.53</v>
      </c>
    </row>
    <row r="41" s="52" customFormat="1" ht="28" customHeight="1" spans="2:13">
      <c r="B41" s="88"/>
      <c r="C41" s="75">
        <v>2</v>
      </c>
      <c r="D41" s="86" t="s">
        <v>40</v>
      </c>
      <c r="E41" s="86" t="s">
        <v>115</v>
      </c>
      <c r="F41" s="43" t="s">
        <v>157</v>
      </c>
      <c r="G41" s="43" t="s">
        <v>158</v>
      </c>
      <c r="H41" s="87" t="s">
        <v>127</v>
      </c>
      <c r="I41" s="138" t="s">
        <v>159</v>
      </c>
      <c r="J41" s="43">
        <v>1</v>
      </c>
      <c r="K41" s="107">
        <v>1.33</v>
      </c>
      <c r="L41" s="89"/>
      <c r="M41" s="108"/>
    </row>
    <row r="42" s="52" customFormat="1" ht="28" customHeight="1" spans="2:13">
      <c r="B42" s="78" t="s">
        <v>160</v>
      </c>
      <c r="C42" s="75">
        <v>1</v>
      </c>
      <c r="D42" s="86" t="s">
        <v>161</v>
      </c>
      <c r="E42" s="86" t="s">
        <v>162</v>
      </c>
      <c r="F42" s="43" t="s">
        <v>163</v>
      </c>
      <c r="G42" s="43" t="s">
        <v>164</v>
      </c>
      <c r="H42" s="87" t="s">
        <v>165</v>
      </c>
      <c r="I42" s="43" t="s">
        <v>166</v>
      </c>
      <c r="J42" s="43">
        <v>30</v>
      </c>
      <c r="K42" s="107">
        <v>6.564</v>
      </c>
      <c r="L42" s="67">
        <f>SUM(J42:J43)</f>
        <v>31</v>
      </c>
      <c r="M42" s="104">
        <f>SUM(K42:K43)</f>
        <v>8.4666</v>
      </c>
    </row>
    <row r="43" s="52" customFormat="1" ht="28" customHeight="1" spans="2:13">
      <c r="B43" s="78"/>
      <c r="C43" s="75">
        <v>2</v>
      </c>
      <c r="D43" s="86" t="s">
        <v>17</v>
      </c>
      <c r="E43" s="86" t="s">
        <v>167</v>
      </c>
      <c r="F43" s="43" t="s">
        <v>168</v>
      </c>
      <c r="G43" s="43" t="s">
        <v>169</v>
      </c>
      <c r="H43" s="87" t="s">
        <v>170</v>
      </c>
      <c r="I43" s="43" t="s">
        <v>171</v>
      </c>
      <c r="J43" s="43">
        <v>1</v>
      </c>
      <c r="K43" s="107">
        <v>1.9026</v>
      </c>
      <c r="L43" s="67"/>
      <c r="M43" s="104"/>
    </row>
    <row r="44" s="52" customFormat="1" ht="28" customHeight="1" spans="2:13">
      <c r="B44" s="70" t="s">
        <v>172</v>
      </c>
      <c r="C44" s="75">
        <v>1</v>
      </c>
      <c r="D44" s="86" t="s">
        <v>17</v>
      </c>
      <c r="E44" s="86" t="s">
        <v>173</v>
      </c>
      <c r="F44" s="43"/>
      <c r="G44" s="43" t="s">
        <v>174</v>
      </c>
      <c r="H44" s="87" t="s">
        <v>175</v>
      </c>
      <c r="I44" s="138" t="s">
        <v>176</v>
      </c>
      <c r="J44" s="43">
        <v>1</v>
      </c>
      <c r="K44" s="107">
        <v>92.67</v>
      </c>
      <c r="L44" s="109">
        <f>SUM(J44:J48)</f>
        <v>7</v>
      </c>
      <c r="M44" s="110">
        <f>SUM(K44:K48)</f>
        <v>258.93</v>
      </c>
    </row>
    <row r="45" s="52" customFormat="1" ht="28" customHeight="1" spans="2:13">
      <c r="B45" s="70"/>
      <c r="C45" s="75">
        <v>2</v>
      </c>
      <c r="D45" s="86" t="s">
        <v>17</v>
      </c>
      <c r="E45" s="86" t="s">
        <v>177</v>
      </c>
      <c r="F45" s="43" t="s">
        <v>178</v>
      </c>
      <c r="G45" s="43" t="s">
        <v>179</v>
      </c>
      <c r="H45" s="87" t="s">
        <v>180</v>
      </c>
      <c r="I45" s="138" t="s">
        <v>181</v>
      </c>
      <c r="J45" s="43">
        <v>1</v>
      </c>
      <c r="K45" s="107">
        <v>14.6</v>
      </c>
      <c r="L45" s="111"/>
      <c r="M45" s="112"/>
    </row>
    <row r="46" s="52" customFormat="1" ht="28" customHeight="1" spans="2:13">
      <c r="B46" s="70"/>
      <c r="C46" s="75">
        <v>3</v>
      </c>
      <c r="D46" s="86" t="s">
        <v>17</v>
      </c>
      <c r="E46" s="86" t="s">
        <v>182</v>
      </c>
      <c r="F46" s="43" t="s">
        <v>183</v>
      </c>
      <c r="G46" s="43" t="s">
        <v>184</v>
      </c>
      <c r="H46" s="87" t="s">
        <v>185</v>
      </c>
      <c r="I46" s="139" t="s">
        <v>186</v>
      </c>
      <c r="J46" s="43">
        <v>1</v>
      </c>
      <c r="K46" s="107">
        <v>38.05</v>
      </c>
      <c r="L46" s="111"/>
      <c r="M46" s="112"/>
    </row>
    <row r="47" s="52" customFormat="1" ht="28" customHeight="1" spans="2:13">
      <c r="B47" s="70"/>
      <c r="C47" s="75">
        <v>4</v>
      </c>
      <c r="D47" s="43" t="s">
        <v>17</v>
      </c>
      <c r="E47" s="43" t="s">
        <v>182</v>
      </c>
      <c r="F47" s="43" t="s">
        <v>183</v>
      </c>
      <c r="G47" s="43" t="s">
        <v>184</v>
      </c>
      <c r="H47" s="87" t="s">
        <v>187</v>
      </c>
      <c r="I47" s="43" t="s">
        <v>188</v>
      </c>
      <c r="J47" s="43">
        <v>3</v>
      </c>
      <c r="K47" s="107">
        <v>111.5</v>
      </c>
      <c r="L47" s="111"/>
      <c r="M47" s="112"/>
    </row>
    <row r="48" s="52" customFormat="1" ht="28" customHeight="1" spans="2:13">
      <c r="B48" s="88"/>
      <c r="C48" s="75">
        <v>5</v>
      </c>
      <c r="D48" s="43" t="s">
        <v>17</v>
      </c>
      <c r="E48" s="43" t="s">
        <v>189</v>
      </c>
      <c r="F48" s="43" t="s">
        <v>190</v>
      </c>
      <c r="G48" s="43" t="s">
        <v>191</v>
      </c>
      <c r="H48" s="87" t="s">
        <v>141</v>
      </c>
      <c r="I48" s="138" t="s">
        <v>192</v>
      </c>
      <c r="J48" s="43">
        <v>1</v>
      </c>
      <c r="K48" s="107">
        <v>2.11</v>
      </c>
      <c r="L48" s="72"/>
      <c r="M48" s="113"/>
    </row>
    <row r="49" s="52" customFormat="1" ht="28" customHeight="1" spans="2:13">
      <c r="B49" s="82" t="s">
        <v>193</v>
      </c>
      <c r="C49" s="67">
        <v>1</v>
      </c>
      <c r="D49" s="89" t="s">
        <v>60</v>
      </c>
      <c r="E49" s="90" t="s">
        <v>194</v>
      </c>
      <c r="F49" s="90" t="s">
        <v>195</v>
      </c>
      <c r="G49" s="90" t="s">
        <v>196</v>
      </c>
      <c r="H49" s="91" t="s">
        <v>197</v>
      </c>
      <c r="I49" s="140" t="s">
        <v>198</v>
      </c>
      <c r="J49" s="114">
        <v>5</v>
      </c>
      <c r="K49" s="107">
        <v>18.75</v>
      </c>
      <c r="L49" s="67">
        <f>SUM(J49:J58)</f>
        <v>21</v>
      </c>
      <c r="M49" s="104">
        <f>SUM(K49:K58)</f>
        <v>36</v>
      </c>
    </row>
    <row r="50" s="52" customFormat="1" ht="28" customHeight="1" spans="2:13">
      <c r="B50" s="70"/>
      <c r="C50" s="67">
        <v>2</v>
      </c>
      <c r="D50" s="89" t="s">
        <v>60</v>
      </c>
      <c r="E50" s="90" t="s">
        <v>199</v>
      </c>
      <c r="F50" s="90" t="s">
        <v>200</v>
      </c>
      <c r="G50" s="90" t="s">
        <v>196</v>
      </c>
      <c r="H50" s="91" t="s">
        <v>127</v>
      </c>
      <c r="I50" s="140" t="s">
        <v>201</v>
      </c>
      <c r="J50" s="114">
        <v>1</v>
      </c>
      <c r="K50" s="107">
        <v>1.25</v>
      </c>
      <c r="L50" s="67"/>
      <c r="M50" s="104"/>
    </row>
    <row r="51" s="52" customFormat="1" ht="28" customHeight="1" spans="2:13">
      <c r="B51" s="70"/>
      <c r="C51" s="67">
        <v>3</v>
      </c>
      <c r="D51" s="89" t="s">
        <v>17</v>
      </c>
      <c r="E51" s="90" t="s">
        <v>202</v>
      </c>
      <c r="F51" s="90" t="s">
        <v>203</v>
      </c>
      <c r="G51" s="90" t="s">
        <v>204</v>
      </c>
      <c r="H51" s="91" t="s">
        <v>205</v>
      </c>
      <c r="I51" s="140" t="s">
        <v>206</v>
      </c>
      <c r="J51" s="114">
        <v>1</v>
      </c>
      <c r="K51" s="107">
        <v>1</v>
      </c>
      <c r="L51" s="67"/>
      <c r="M51" s="104"/>
    </row>
    <row r="52" s="52" customFormat="1" ht="28" customHeight="1" spans="2:13">
      <c r="B52" s="70"/>
      <c r="C52" s="67">
        <v>4</v>
      </c>
      <c r="D52" s="89" t="s">
        <v>17</v>
      </c>
      <c r="E52" s="90" t="s">
        <v>207</v>
      </c>
      <c r="F52" s="90" t="s">
        <v>208</v>
      </c>
      <c r="G52" s="90" t="s">
        <v>204</v>
      </c>
      <c r="H52" s="91" t="s">
        <v>205</v>
      </c>
      <c r="I52" s="140" t="s">
        <v>206</v>
      </c>
      <c r="J52" s="114">
        <v>1</v>
      </c>
      <c r="K52" s="107">
        <v>3.8</v>
      </c>
      <c r="L52" s="67"/>
      <c r="M52" s="104"/>
    </row>
    <row r="53" s="52" customFormat="1" ht="28" customHeight="1" spans="2:13">
      <c r="B53" s="70"/>
      <c r="C53" s="67">
        <v>5</v>
      </c>
      <c r="D53" s="89" t="s">
        <v>17</v>
      </c>
      <c r="E53" s="90" t="s">
        <v>209</v>
      </c>
      <c r="F53" s="90" t="s">
        <v>210</v>
      </c>
      <c r="G53" s="90" t="s">
        <v>204</v>
      </c>
      <c r="H53" s="91" t="s">
        <v>205</v>
      </c>
      <c r="I53" s="140" t="s">
        <v>206</v>
      </c>
      <c r="J53" s="114">
        <v>3</v>
      </c>
      <c r="K53" s="107">
        <v>3.6</v>
      </c>
      <c r="L53" s="67"/>
      <c r="M53" s="104"/>
    </row>
    <row r="54" s="52" customFormat="1" ht="28" customHeight="1" spans="2:13">
      <c r="B54" s="70"/>
      <c r="C54" s="67">
        <v>6</v>
      </c>
      <c r="D54" s="89" t="s">
        <v>17</v>
      </c>
      <c r="E54" s="90" t="s">
        <v>211</v>
      </c>
      <c r="F54" s="90"/>
      <c r="G54" s="90" t="s">
        <v>204</v>
      </c>
      <c r="H54" s="91" t="s">
        <v>205</v>
      </c>
      <c r="I54" s="140" t="s">
        <v>206</v>
      </c>
      <c r="J54" s="114">
        <v>2</v>
      </c>
      <c r="K54" s="107">
        <v>1.9</v>
      </c>
      <c r="L54" s="67"/>
      <c r="M54" s="104"/>
    </row>
    <row r="55" s="52" customFormat="1" ht="28" customHeight="1" spans="2:13">
      <c r="B55" s="70"/>
      <c r="C55" s="67">
        <v>7</v>
      </c>
      <c r="D55" s="89" t="s">
        <v>17</v>
      </c>
      <c r="E55" s="89" t="s">
        <v>212</v>
      </c>
      <c r="F55" s="89"/>
      <c r="G55" s="89" t="s">
        <v>204</v>
      </c>
      <c r="H55" s="91" t="s">
        <v>205</v>
      </c>
      <c r="I55" s="141" t="s">
        <v>206</v>
      </c>
      <c r="J55" s="114">
        <v>1</v>
      </c>
      <c r="K55" s="107">
        <v>0.35</v>
      </c>
      <c r="L55" s="67"/>
      <c r="M55" s="104"/>
    </row>
    <row r="56" s="52" customFormat="1" ht="28" customHeight="1" spans="2:13">
      <c r="B56" s="70"/>
      <c r="C56" s="67">
        <v>8</v>
      </c>
      <c r="D56" s="89" t="s">
        <v>17</v>
      </c>
      <c r="E56" s="89" t="s">
        <v>213</v>
      </c>
      <c r="F56" s="89"/>
      <c r="G56" s="89" t="s">
        <v>204</v>
      </c>
      <c r="H56" s="91" t="s">
        <v>205</v>
      </c>
      <c r="I56" s="141" t="s">
        <v>206</v>
      </c>
      <c r="J56" s="114">
        <v>1</v>
      </c>
      <c r="K56" s="107">
        <v>2.6</v>
      </c>
      <c r="L56" s="67"/>
      <c r="M56" s="104"/>
    </row>
    <row r="57" s="52" customFormat="1" ht="28" customHeight="1" spans="2:13">
      <c r="B57" s="70"/>
      <c r="C57" s="67">
        <v>9</v>
      </c>
      <c r="D57" s="89" t="s">
        <v>17</v>
      </c>
      <c r="E57" s="89" t="s">
        <v>214</v>
      </c>
      <c r="F57" s="89"/>
      <c r="G57" s="89" t="s">
        <v>204</v>
      </c>
      <c r="H57" s="91" t="s">
        <v>205</v>
      </c>
      <c r="I57" s="141" t="s">
        <v>206</v>
      </c>
      <c r="J57" s="114">
        <v>1</v>
      </c>
      <c r="K57" s="107">
        <v>1.15</v>
      </c>
      <c r="L57" s="67"/>
      <c r="M57" s="104"/>
    </row>
    <row r="58" s="52" customFormat="1" ht="28" customHeight="1" spans="2:13">
      <c r="B58" s="88"/>
      <c r="C58" s="67">
        <v>10</v>
      </c>
      <c r="D58" s="89" t="s">
        <v>17</v>
      </c>
      <c r="E58" s="89" t="s">
        <v>215</v>
      </c>
      <c r="F58" s="89"/>
      <c r="G58" s="89" t="s">
        <v>204</v>
      </c>
      <c r="H58" s="91" t="s">
        <v>205</v>
      </c>
      <c r="I58" s="141" t="s">
        <v>206</v>
      </c>
      <c r="J58" s="114">
        <v>5</v>
      </c>
      <c r="K58" s="107">
        <v>1.6</v>
      </c>
      <c r="L58" s="67"/>
      <c r="M58" s="104"/>
    </row>
    <row r="59" s="52" customFormat="1" ht="28" customHeight="1" spans="2:13">
      <c r="B59" s="82" t="s">
        <v>216</v>
      </c>
      <c r="C59" s="66">
        <v>1</v>
      </c>
      <c r="D59" s="89" t="s">
        <v>27</v>
      </c>
      <c r="E59" s="89" t="s">
        <v>217</v>
      </c>
      <c r="F59" s="89"/>
      <c r="G59" s="89" t="s">
        <v>218</v>
      </c>
      <c r="H59" s="91" t="s">
        <v>219</v>
      </c>
      <c r="I59" s="141" t="s">
        <v>220</v>
      </c>
      <c r="J59" s="116">
        <v>1</v>
      </c>
      <c r="K59" s="107">
        <v>14.927002</v>
      </c>
      <c r="L59" s="67">
        <f>SUM(J59:J66)</f>
        <v>8</v>
      </c>
      <c r="M59" s="104">
        <f>SUM(K59:K66)</f>
        <v>41.087242</v>
      </c>
    </row>
    <row r="60" s="52" customFormat="1" ht="28" customHeight="1" spans="2:13">
      <c r="B60" s="70"/>
      <c r="C60" s="92">
        <v>2</v>
      </c>
      <c r="D60" s="93" t="s">
        <v>60</v>
      </c>
      <c r="E60" s="89" t="s">
        <v>221</v>
      </c>
      <c r="F60" s="89"/>
      <c r="G60" s="89" t="s">
        <v>222</v>
      </c>
      <c r="H60" s="91" t="s">
        <v>223</v>
      </c>
      <c r="I60" s="141" t="s">
        <v>224</v>
      </c>
      <c r="J60" s="93">
        <v>1</v>
      </c>
      <c r="K60" s="107">
        <v>13.2744</v>
      </c>
      <c r="L60" s="67"/>
      <c r="M60" s="104"/>
    </row>
    <row r="61" s="52" customFormat="1" ht="28" customHeight="1" spans="2:13">
      <c r="B61" s="70"/>
      <c r="C61" s="92">
        <v>3</v>
      </c>
      <c r="D61" s="94" t="s">
        <v>40</v>
      </c>
      <c r="E61" s="89" t="s">
        <v>189</v>
      </c>
      <c r="F61" s="89" t="s">
        <v>225</v>
      </c>
      <c r="G61" s="89" t="s">
        <v>191</v>
      </c>
      <c r="H61" s="91" t="s">
        <v>88</v>
      </c>
      <c r="I61" s="141" t="s">
        <v>226</v>
      </c>
      <c r="J61" s="93">
        <v>1</v>
      </c>
      <c r="K61" s="107">
        <v>2.610619</v>
      </c>
      <c r="L61" s="67"/>
      <c r="M61" s="104"/>
    </row>
    <row r="62" s="52" customFormat="1" ht="28" customHeight="1" spans="2:13">
      <c r="B62" s="70"/>
      <c r="C62" s="92">
        <v>4</v>
      </c>
      <c r="D62" s="93" t="s">
        <v>60</v>
      </c>
      <c r="E62" s="89" t="s">
        <v>227</v>
      </c>
      <c r="F62" s="89"/>
      <c r="G62" s="89" t="s">
        <v>228</v>
      </c>
      <c r="H62" s="91" t="s">
        <v>229</v>
      </c>
      <c r="I62" s="141" t="s">
        <v>230</v>
      </c>
      <c r="J62" s="93">
        <v>1</v>
      </c>
      <c r="K62" s="107">
        <v>1.345133</v>
      </c>
      <c r="L62" s="67"/>
      <c r="M62" s="104"/>
    </row>
    <row r="63" s="52" customFormat="1" ht="28" customHeight="1" spans="2:13">
      <c r="B63" s="70"/>
      <c r="C63" s="92">
        <v>5</v>
      </c>
      <c r="D63" s="93" t="s">
        <v>60</v>
      </c>
      <c r="E63" s="89" t="s">
        <v>227</v>
      </c>
      <c r="F63" s="89"/>
      <c r="G63" s="89" t="s">
        <v>228</v>
      </c>
      <c r="H63" s="91" t="s">
        <v>231</v>
      </c>
      <c r="I63" s="141" t="s">
        <v>232</v>
      </c>
      <c r="J63" s="93">
        <v>1</v>
      </c>
      <c r="K63" s="107">
        <v>0.172566</v>
      </c>
      <c r="L63" s="67"/>
      <c r="M63" s="104"/>
    </row>
    <row r="64" s="52" customFormat="1" ht="28" customHeight="1" spans="2:13">
      <c r="B64" s="70"/>
      <c r="C64" s="92">
        <v>6</v>
      </c>
      <c r="D64" s="93" t="s">
        <v>60</v>
      </c>
      <c r="E64" s="89" t="s">
        <v>227</v>
      </c>
      <c r="F64" s="89"/>
      <c r="G64" s="89" t="s">
        <v>233</v>
      </c>
      <c r="H64" s="91" t="s">
        <v>234</v>
      </c>
      <c r="I64" s="141" t="s">
        <v>235</v>
      </c>
      <c r="J64" s="116">
        <v>1</v>
      </c>
      <c r="K64" s="107">
        <v>6.722124</v>
      </c>
      <c r="L64" s="67"/>
      <c r="M64" s="104"/>
    </row>
    <row r="65" s="52" customFormat="1" ht="28" customHeight="1" spans="2:13">
      <c r="B65" s="70"/>
      <c r="C65" s="92">
        <v>7</v>
      </c>
      <c r="D65" s="93" t="s">
        <v>60</v>
      </c>
      <c r="E65" s="89" t="s">
        <v>236</v>
      </c>
      <c r="F65" s="89" t="s">
        <v>237</v>
      </c>
      <c r="G65" s="89" t="s">
        <v>238</v>
      </c>
      <c r="H65" s="91" t="s">
        <v>239</v>
      </c>
      <c r="I65" s="141" t="s">
        <v>240</v>
      </c>
      <c r="J65" s="116">
        <v>1</v>
      </c>
      <c r="K65" s="107">
        <v>0.300885</v>
      </c>
      <c r="L65" s="67"/>
      <c r="M65" s="104"/>
    </row>
    <row r="66" s="52" customFormat="1" ht="28" customHeight="1" spans="2:13">
      <c r="B66" s="88"/>
      <c r="C66" s="92">
        <v>8</v>
      </c>
      <c r="D66" s="93" t="s">
        <v>60</v>
      </c>
      <c r="E66" s="89" t="s">
        <v>241</v>
      </c>
      <c r="F66" s="89" t="s">
        <v>242</v>
      </c>
      <c r="G66" s="89" t="s">
        <v>238</v>
      </c>
      <c r="H66" s="91" t="s">
        <v>243</v>
      </c>
      <c r="I66" s="141" t="s">
        <v>244</v>
      </c>
      <c r="J66" s="116">
        <v>1</v>
      </c>
      <c r="K66" s="107">
        <v>1.734513</v>
      </c>
      <c r="L66" s="67"/>
      <c r="M66" s="104"/>
    </row>
    <row r="67" s="52" customFormat="1" ht="28" customHeight="1" spans="2:13">
      <c r="B67" s="82" t="s">
        <v>245</v>
      </c>
      <c r="C67" s="92" t="s">
        <v>246</v>
      </c>
      <c r="D67" s="93" t="s">
        <v>40</v>
      </c>
      <c r="E67" s="89" t="s">
        <v>247</v>
      </c>
      <c r="F67" s="89"/>
      <c r="G67" s="89" t="s">
        <v>248</v>
      </c>
      <c r="H67" s="91" t="s">
        <v>249</v>
      </c>
      <c r="I67" s="115" t="s">
        <v>250</v>
      </c>
      <c r="J67" s="129">
        <v>1</v>
      </c>
      <c r="K67" s="107">
        <v>0.22</v>
      </c>
      <c r="L67" s="67">
        <f>SUM(J67:J85)</f>
        <v>37</v>
      </c>
      <c r="M67" s="104">
        <f>SUM(K67:K85)</f>
        <v>326.14</v>
      </c>
    </row>
    <row r="68" s="52" customFormat="1" ht="28" customHeight="1" spans="2:13">
      <c r="B68" s="70"/>
      <c r="C68" s="92" t="s">
        <v>251</v>
      </c>
      <c r="D68" s="117" t="s">
        <v>40</v>
      </c>
      <c r="E68" s="89" t="s">
        <v>252</v>
      </c>
      <c r="F68" s="89" t="s">
        <v>253</v>
      </c>
      <c r="G68" s="89" t="s">
        <v>254</v>
      </c>
      <c r="H68" s="91" t="s">
        <v>255</v>
      </c>
      <c r="I68" s="115" t="s">
        <v>256</v>
      </c>
      <c r="J68" s="129">
        <v>2</v>
      </c>
      <c r="K68" s="107">
        <v>4.96</v>
      </c>
      <c r="L68" s="67"/>
      <c r="M68" s="104"/>
    </row>
    <row r="69" s="52" customFormat="1" ht="28" customHeight="1" spans="2:13">
      <c r="B69" s="70"/>
      <c r="C69" s="92" t="s">
        <v>257</v>
      </c>
      <c r="D69" s="93" t="s">
        <v>40</v>
      </c>
      <c r="E69" s="89" t="s">
        <v>258</v>
      </c>
      <c r="F69" s="89" t="s">
        <v>259</v>
      </c>
      <c r="G69" s="89" t="s">
        <v>254</v>
      </c>
      <c r="H69" s="91" t="s">
        <v>260</v>
      </c>
      <c r="I69" s="141" t="s">
        <v>256</v>
      </c>
      <c r="J69" s="129">
        <v>1</v>
      </c>
      <c r="K69" s="107">
        <v>9.73</v>
      </c>
      <c r="L69" s="67"/>
      <c r="M69" s="104"/>
    </row>
    <row r="70" s="52" customFormat="1" ht="28" customHeight="1" spans="2:13">
      <c r="B70" s="70"/>
      <c r="C70" s="92" t="s">
        <v>261</v>
      </c>
      <c r="D70" s="93" t="s">
        <v>46</v>
      </c>
      <c r="E70" s="89" t="s">
        <v>262</v>
      </c>
      <c r="F70" s="89" t="s">
        <v>263</v>
      </c>
      <c r="G70" s="89" t="s">
        <v>264</v>
      </c>
      <c r="H70" s="91" t="s">
        <v>265</v>
      </c>
      <c r="I70" s="141" t="s">
        <v>266</v>
      </c>
      <c r="J70" s="129">
        <v>1</v>
      </c>
      <c r="K70" s="107">
        <v>4.42</v>
      </c>
      <c r="L70" s="67"/>
      <c r="M70" s="104"/>
    </row>
    <row r="71" s="52" customFormat="1" ht="28" customHeight="1" spans="2:13">
      <c r="B71" s="70"/>
      <c r="C71" s="92" t="s">
        <v>267</v>
      </c>
      <c r="D71" s="93" t="s">
        <v>17</v>
      </c>
      <c r="E71" s="89" t="s">
        <v>268</v>
      </c>
      <c r="F71" s="89"/>
      <c r="G71" s="89" t="s">
        <v>269</v>
      </c>
      <c r="H71" s="91" t="s">
        <v>270</v>
      </c>
      <c r="I71" s="115" t="s">
        <v>271</v>
      </c>
      <c r="J71" s="129">
        <v>2</v>
      </c>
      <c r="K71" s="107">
        <v>4.96</v>
      </c>
      <c r="L71" s="67"/>
      <c r="M71" s="104"/>
    </row>
    <row r="72" s="52" customFormat="1" ht="28" customHeight="1" spans="2:13">
      <c r="B72" s="70"/>
      <c r="C72" s="92" t="s">
        <v>272</v>
      </c>
      <c r="D72" s="93" t="s">
        <v>46</v>
      </c>
      <c r="E72" s="89" t="s">
        <v>262</v>
      </c>
      <c r="F72" s="89" t="s">
        <v>273</v>
      </c>
      <c r="G72" s="89" t="s">
        <v>264</v>
      </c>
      <c r="H72" s="91" t="s">
        <v>274</v>
      </c>
      <c r="I72" s="115" t="s">
        <v>275</v>
      </c>
      <c r="J72" s="129">
        <v>1</v>
      </c>
      <c r="K72" s="107">
        <v>4.6</v>
      </c>
      <c r="L72" s="67"/>
      <c r="M72" s="104"/>
    </row>
    <row r="73" s="52" customFormat="1" ht="28" customHeight="1" spans="2:13">
      <c r="B73" s="70"/>
      <c r="C73" s="92" t="s">
        <v>276</v>
      </c>
      <c r="D73" s="93" t="s">
        <v>40</v>
      </c>
      <c r="E73" s="89" t="s">
        <v>277</v>
      </c>
      <c r="F73" s="89"/>
      <c r="G73" s="89" t="s">
        <v>278</v>
      </c>
      <c r="H73" s="91" t="s">
        <v>279</v>
      </c>
      <c r="I73" s="115" t="s">
        <v>280</v>
      </c>
      <c r="J73" s="129">
        <v>3</v>
      </c>
      <c r="K73" s="107">
        <v>2.16</v>
      </c>
      <c r="L73" s="67"/>
      <c r="M73" s="104"/>
    </row>
    <row r="74" s="52" customFormat="1" ht="28" customHeight="1" spans="2:13">
      <c r="B74" s="70"/>
      <c r="C74" s="92" t="s">
        <v>281</v>
      </c>
      <c r="D74" s="93" t="s">
        <v>46</v>
      </c>
      <c r="E74" s="89" t="s">
        <v>282</v>
      </c>
      <c r="F74" s="89"/>
      <c r="G74" s="89" t="s">
        <v>278</v>
      </c>
      <c r="H74" s="91" t="s">
        <v>283</v>
      </c>
      <c r="I74" s="115" t="s">
        <v>284</v>
      </c>
      <c r="J74" s="129">
        <v>2</v>
      </c>
      <c r="K74" s="107">
        <v>15.93</v>
      </c>
      <c r="L74" s="67"/>
      <c r="M74" s="104"/>
    </row>
    <row r="75" s="52" customFormat="1" ht="28" customHeight="1" spans="2:13">
      <c r="B75" s="70"/>
      <c r="C75" s="92" t="s">
        <v>285</v>
      </c>
      <c r="D75" s="93" t="s">
        <v>40</v>
      </c>
      <c r="E75" s="89" t="s">
        <v>286</v>
      </c>
      <c r="F75" s="89"/>
      <c r="G75" s="89" t="s">
        <v>287</v>
      </c>
      <c r="H75" s="118" t="s">
        <v>288</v>
      </c>
      <c r="I75" s="68" t="s">
        <v>289</v>
      </c>
      <c r="J75" s="129">
        <v>1</v>
      </c>
      <c r="K75" s="107">
        <v>0.36</v>
      </c>
      <c r="L75" s="67"/>
      <c r="M75" s="104"/>
    </row>
    <row r="76" s="52" customFormat="1" ht="28" customHeight="1" spans="2:13">
      <c r="B76" s="70"/>
      <c r="C76" s="92" t="s">
        <v>290</v>
      </c>
      <c r="D76" s="93" t="s">
        <v>17</v>
      </c>
      <c r="E76" s="89" t="s">
        <v>291</v>
      </c>
      <c r="F76" s="89"/>
      <c r="G76" s="89" t="s">
        <v>287</v>
      </c>
      <c r="H76" s="118"/>
      <c r="I76" s="68"/>
      <c r="J76" s="129">
        <v>1</v>
      </c>
      <c r="K76" s="107">
        <v>1.31</v>
      </c>
      <c r="L76" s="67"/>
      <c r="M76" s="104"/>
    </row>
    <row r="77" s="52" customFormat="1" ht="28" customHeight="1" spans="2:13">
      <c r="B77" s="70"/>
      <c r="C77" s="92" t="s">
        <v>292</v>
      </c>
      <c r="D77" s="93" t="s">
        <v>40</v>
      </c>
      <c r="E77" s="89" t="s">
        <v>293</v>
      </c>
      <c r="F77" s="89"/>
      <c r="G77" s="89" t="s">
        <v>294</v>
      </c>
      <c r="H77" s="91" t="s">
        <v>295</v>
      </c>
      <c r="I77" s="115" t="s">
        <v>296</v>
      </c>
      <c r="J77" s="129">
        <v>8</v>
      </c>
      <c r="K77" s="107">
        <v>23.98</v>
      </c>
      <c r="L77" s="67"/>
      <c r="M77" s="104"/>
    </row>
    <row r="78" s="52" customFormat="1" ht="28" customHeight="1" spans="2:13">
      <c r="B78" s="70"/>
      <c r="C78" s="92" t="s">
        <v>297</v>
      </c>
      <c r="D78" s="93" t="s">
        <v>60</v>
      </c>
      <c r="E78" s="89" t="s">
        <v>298</v>
      </c>
      <c r="F78" s="89"/>
      <c r="G78" s="89" t="s">
        <v>299</v>
      </c>
      <c r="H78" s="91" t="s">
        <v>300</v>
      </c>
      <c r="I78" s="89" t="s">
        <v>301</v>
      </c>
      <c r="J78" s="129">
        <v>1</v>
      </c>
      <c r="K78" s="107">
        <v>44.25</v>
      </c>
      <c r="L78" s="67"/>
      <c r="M78" s="104"/>
    </row>
    <row r="79" s="52" customFormat="1" ht="28" customHeight="1" spans="2:13">
      <c r="B79" s="70"/>
      <c r="C79" s="92" t="s">
        <v>302</v>
      </c>
      <c r="D79" s="93" t="s">
        <v>60</v>
      </c>
      <c r="E79" s="89" t="s">
        <v>298</v>
      </c>
      <c r="F79" s="89"/>
      <c r="G79" s="89" t="s">
        <v>299</v>
      </c>
      <c r="H79" s="91" t="s">
        <v>300</v>
      </c>
      <c r="I79" s="115" t="s">
        <v>301</v>
      </c>
      <c r="J79" s="129">
        <v>1</v>
      </c>
      <c r="K79" s="107">
        <v>44.25</v>
      </c>
      <c r="L79" s="67"/>
      <c r="M79" s="104"/>
    </row>
    <row r="80" s="52" customFormat="1" ht="28" customHeight="1" spans="2:13">
      <c r="B80" s="70"/>
      <c r="C80" s="92" t="s">
        <v>303</v>
      </c>
      <c r="D80" s="93" t="s">
        <v>60</v>
      </c>
      <c r="E80" s="89" t="s">
        <v>298</v>
      </c>
      <c r="F80" s="89"/>
      <c r="G80" s="89" t="s">
        <v>299</v>
      </c>
      <c r="H80" s="91" t="s">
        <v>304</v>
      </c>
      <c r="I80" s="115" t="s">
        <v>305</v>
      </c>
      <c r="J80" s="129">
        <v>1</v>
      </c>
      <c r="K80" s="107">
        <v>44.25</v>
      </c>
      <c r="L80" s="67"/>
      <c r="M80" s="104"/>
    </row>
    <row r="81" s="52" customFormat="1" ht="28" customHeight="1" spans="2:13">
      <c r="B81" s="70"/>
      <c r="C81" s="92" t="s">
        <v>306</v>
      </c>
      <c r="D81" s="93" t="s">
        <v>60</v>
      </c>
      <c r="E81" s="89" t="s">
        <v>298</v>
      </c>
      <c r="F81" s="89"/>
      <c r="G81" s="89" t="s">
        <v>299</v>
      </c>
      <c r="H81" s="91" t="s">
        <v>307</v>
      </c>
      <c r="I81" s="115" t="s">
        <v>308</v>
      </c>
      <c r="J81" s="129">
        <v>1</v>
      </c>
      <c r="K81" s="107">
        <v>44.25</v>
      </c>
      <c r="L81" s="67"/>
      <c r="M81" s="104"/>
    </row>
    <row r="82" s="52" customFormat="1" ht="28" customHeight="1" spans="2:13">
      <c r="B82" s="70"/>
      <c r="C82" s="92" t="s">
        <v>309</v>
      </c>
      <c r="D82" s="93" t="s">
        <v>60</v>
      </c>
      <c r="E82" s="89" t="s">
        <v>298</v>
      </c>
      <c r="F82" s="89"/>
      <c r="G82" s="89" t="s">
        <v>299</v>
      </c>
      <c r="H82" s="91" t="s">
        <v>270</v>
      </c>
      <c r="I82" s="115" t="s">
        <v>310</v>
      </c>
      <c r="J82" s="129">
        <v>1</v>
      </c>
      <c r="K82" s="107">
        <v>26.55</v>
      </c>
      <c r="L82" s="67"/>
      <c r="M82" s="104"/>
    </row>
    <row r="83" s="52" customFormat="1" ht="28" customHeight="1" spans="2:13">
      <c r="B83" s="70"/>
      <c r="C83" s="92" t="s">
        <v>311</v>
      </c>
      <c r="D83" s="93" t="s">
        <v>129</v>
      </c>
      <c r="E83" s="89" t="s">
        <v>312</v>
      </c>
      <c r="F83" s="89" t="s">
        <v>313</v>
      </c>
      <c r="G83" s="89" t="s">
        <v>314</v>
      </c>
      <c r="H83" s="91" t="s">
        <v>315</v>
      </c>
      <c r="I83" s="115" t="s">
        <v>316</v>
      </c>
      <c r="J83" s="129">
        <v>5</v>
      </c>
      <c r="K83" s="107">
        <v>33.63</v>
      </c>
      <c r="L83" s="67"/>
      <c r="M83" s="104"/>
    </row>
    <row r="84" s="52" customFormat="1" ht="28" customHeight="1" spans="2:13">
      <c r="B84" s="70"/>
      <c r="C84" s="92" t="s">
        <v>317</v>
      </c>
      <c r="D84" s="93" t="s">
        <v>60</v>
      </c>
      <c r="E84" s="89" t="s">
        <v>318</v>
      </c>
      <c r="F84" s="89"/>
      <c r="G84" s="89" t="s">
        <v>319</v>
      </c>
      <c r="H84" s="91" t="s">
        <v>320</v>
      </c>
      <c r="I84" s="115" t="s">
        <v>321</v>
      </c>
      <c r="J84" s="129">
        <v>3</v>
      </c>
      <c r="K84" s="107">
        <v>3.1</v>
      </c>
      <c r="L84" s="67"/>
      <c r="M84" s="104"/>
    </row>
    <row r="85" s="52" customFormat="1" ht="28" customHeight="1" spans="2:13">
      <c r="B85" s="88"/>
      <c r="C85" s="92" t="s">
        <v>322</v>
      </c>
      <c r="D85" s="93" t="s">
        <v>27</v>
      </c>
      <c r="E85" s="89" t="s">
        <v>323</v>
      </c>
      <c r="F85" s="89" t="s">
        <v>324</v>
      </c>
      <c r="G85" s="89" t="s">
        <v>325</v>
      </c>
      <c r="H85" s="91" t="s">
        <v>326</v>
      </c>
      <c r="I85" s="115" t="s">
        <v>327</v>
      </c>
      <c r="J85" s="129">
        <v>1</v>
      </c>
      <c r="K85" s="107">
        <v>13.23</v>
      </c>
      <c r="L85" s="67"/>
      <c r="M85" s="104"/>
    </row>
    <row r="86" s="52" customFormat="1" ht="28" customHeight="1" spans="2:13">
      <c r="B86" s="78" t="s">
        <v>328</v>
      </c>
      <c r="C86" s="119">
        <v>1</v>
      </c>
      <c r="D86" s="93" t="s">
        <v>17</v>
      </c>
      <c r="E86" s="89" t="s">
        <v>329</v>
      </c>
      <c r="F86" s="89" t="s">
        <v>330</v>
      </c>
      <c r="G86" s="89" t="s">
        <v>331</v>
      </c>
      <c r="H86" s="91" t="s">
        <v>332</v>
      </c>
      <c r="I86" s="141" t="s">
        <v>333</v>
      </c>
      <c r="J86" s="116">
        <v>1</v>
      </c>
      <c r="K86" s="107">
        <v>16.37682</v>
      </c>
      <c r="L86" s="67">
        <f>SUM(J86:J89)</f>
        <v>4</v>
      </c>
      <c r="M86" s="104">
        <f>SUM(K86:K89)</f>
        <v>37.390095</v>
      </c>
    </row>
    <row r="87" s="52" customFormat="1" ht="28" customHeight="1" spans="2:13">
      <c r="B87" s="78"/>
      <c r="C87" s="119">
        <v>2</v>
      </c>
      <c r="D87" s="93" t="s">
        <v>40</v>
      </c>
      <c r="E87" s="89" t="s">
        <v>334</v>
      </c>
      <c r="F87" s="89" t="s">
        <v>335</v>
      </c>
      <c r="G87" s="89" t="s">
        <v>336</v>
      </c>
      <c r="H87" s="91" t="s">
        <v>337</v>
      </c>
      <c r="I87" s="141" t="s">
        <v>338</v>
      </c>
      <c r="J87" s="116">
        <v>1</v>
      </c>
      <c r="K87" s="107">
        <v>17.29646</v>
      </c>
      <c r="L87" s="67"/>
      <c r="M87" s="104"/>
    </row>
    <row r="88" s="52" customFormat="1" ht="28" customHeight="1" spans="2:13">
      <c r="B88" s="78"/>
      <c r="C88" s="119">
        <v>3</v>
      </c>
      <c r="D88" s="93" t="s">
        <v>17</v>
      </c>
      <c r="E88" s="89" t="s">
        <v>339</v>
      </c>
      <c r="F88" s="89" t="s">
        <v>340</v>
      </c>
      <c r="G88" s="89" t="s">
        <v>341</v>
      </c>
      <c r="H88" s="91" t="s">
        <v>342</v>
      </c>
      <c r="I88" s="141" t="s">
        <v>343</v>
      </c>
      <c r="J88" s="116">
        <v>1</v>
      </c>
      <c r="K88" s="107">
        <v>1.946903</v>
      </c>
      <c r="L88" s="67"/>
      <c r="M88" s="104"/>
    </row>
    <row r="89" s="52" customFormat="1" ht="28" customHeight="1" spans="2:13">
      <c r="B89" s="78"/>
      <c r="C89" s="119">
        <v>4</v>
      </c>
      <c r="D89" s="93" t="s">
        <v>40</v>
      </c>
      <c r="E89" s="89" t="s">
        <v>344</v>
      </c>
      <c r="F89" s="89" t="s">
        <v>345</v>
      </c>
      <c r="G89" s="89" t="s">
        <v>346</v>
      </c>
      <c r="H89" s="91" t="s">
        <v>347</v>
      </c>
      <c r="I89" s="141" t="s">
        <v>348</v>
      </c>
      <c r="J89" s="116">
        <v>1</v>
      </c>
      <c r="K89" s="107">
        <v>1.769912</v>
      </c>
      <c r="L89" s="67"/>
      <c r="M89" s="104"/>
    </row>
    <row r="90" s="52" customFormat="1" ht="67.5" spans="2:13">
      <c r="B90" s="120" t="s">
        <v>349</v>
      </c>
      <c r="C90" s="67">
        <v>1</v>
      </c>
      <c r="D90" s="89" t="s">
        <v>17</v>
      </c>
      <c r="E90" s="89" t="s">
        <v>350</v>
      </c>
      <c r="F90" s="89"/>
      <c r="G90" s="89" t="s">
        <v>351</v>
      </c>
      <c r="H90" s="91" t="s">
        <v>56</v>
      </c>
      <c r="I90" s="89" t="s">
        <v>352</v>
      </c>
      <c r="J90" s="89">
        <v>14</v>
      </c>
      <c r="K90" s="107">
        <v>6.79</v>
      </c>
      <c r="L90" s="67">
        <f>SUM(J90)</f>
        <v>14</v>
      </c>
      <c r="M90" s="104">
        <f>SUM(K90)</f>
        <v>6.79</v>
      </c>
    </row>
    <row r="91" s="52" customFormat="1" ht="28" customHeight="1" spans="2:13">
      <c r="B91" s="78" t="s">
        <v>353</v>
      </c>
      <c r="C91" s="67">
        <v>1</v>
      </c>
      <c r="D91" s="89" t="s">
        <v>40</v>
      </c>
      <c r="E91" s="89" t="s">
        <v>354</v>
      </c>
      <c r="F91" s="89" t="s">
        <v>355</v>
      </c>
      <c r="G91" s="89" t="s">
        <v>356</v>
      </c>
      <c r="H91" s="91" t="s">
        <v>243</v>
      </c>
      <c r="I91" s="142" t="s">
        <v>357</v>
      </c>
      <c r="J91" s="89">
        <v>1</v>
      </c>
      <c r="K91" s="107">
        <v>0.24</v>
      </c>
      <c r="L91" s="130">
        <f>SUM(J91:J95)</f>
        <v>5</v>
      </c>
      <c r="M91" s="131">
        <f>SUM(K91:K95)</f>
        <v>53.481239</v>
      </c>
    </row>
    <row r="92" s="52" customFormat="1" ht="28" customHeight="1" spans="2:13">
      <c r="B92" s="78"/>
      <c r="C92" s="67">
        <v>2</v>
      </c>
      <c r="D92" s="89" t="s">
        <v>17</v>
      </c>
      <c r="E92" s="89" t="s">
        <v>358</v>
      </c>
      <c r="F92" s="89" t="s">
        <v>359</v>
      </c>
      <c r="G92" s="89" t="s">
        <v>360</v>
      </c>
      <c r="H92" s="91" t="s">
        <v>361</v>
      </c>
      <c r="I92" s="142" t="s">
        <v>362</v>
      </c>
      <c r="J92" s="43">
        <v>1</v>
      </c>
      <c r="K92" s="107">
        <v>3.42</v>
      </c>
      <c r="L92" s="130"/>
      <c r="M92" s="131"/>
    </row>
    <row r="93" s="52" customFormat="1" ht="28" customHeight="1" spans="2:13">
      <c r="B93" s="78"/>
      <c r="C93" s="121">
        <v>3</v>
      </c>
      <c r="D93" s="89" t="s">
        <v>17</v>
      </c>
      <c r="E93" s="84" t="s">
        <v>363</v>
      </c>
      <c r="F93" s="122" t="s">
        <v>364</v>
      </c>
      <c r="G93" s="89" t="s">
        <v>365</v>
      </c>
      <c r="H93" s="87" t="s">
        <v>366</v>
      </c>
      <c r="I93" s="143" t="s">
        <v>367</v>
      </c>
      <c r="J93" s="84">
        <v>1</v>
      </c>
      <c r="K93" s="107">
        <v>22.35</v>
      </c>
      <c r="L93" s="130"/>
      <c r="M93" s="131"/>
    </row>
    <row r="94" s="52" customFormat="1" ht="28" customHeight="1" spans="2:13">
      <c r="B94" s="78"/>
      <c r="C94" s="121">
        <v>4</v>
      </c>
      <c r="D94" s="89" t="s">
        <v>17</v>
      </c>
      <c r="E94" s="84" t="s">
        <v>368</v>
      </c>
      <c r="F94" s="122" t="s">
        <v>369</v>
      </c>
      <c r="G94" s="89" t="s">
        <v>365</v>
      </c>
      <c r="H94" s="87" t="s">
        <v>366</v>
      </c>
      <c r="I94" s="143" t="s">
        <v>370</v>
      </c>
      <c r="J94" s="84">
        <v>1</v>
      </c>
      <c r="K94" s="107">
        <v>20.73</v>
      </c>
      <c r="L94" s="130"/>
      <c r="M94" s="131"/>
    </row>
    <row r="95" s="52" customFormat="1" ht="28" customHeight="1" spans="2:13">
      <c r="B95" s="78"/>
      <c r="C95" s="121">
        <v>5</v>
      </c>
      <c r="D95" s="89" t="s">
        <v>27</v>
      </c>
      <c r="E95" s="84" t="s">
        <v>371</v>
      </c>
      <c r="F95" s="90" t="s">
        <v>372</v>
      </c>
      <c r="G95" s="89" t="s">
        <v>373</v>
      </c>
      <c r="H95" s="87" t="s">
        <v>374</v>
      </c>
      <c r="I95" s="143" t="s">
        <v>375</v>
      </c>
      <c r="J95" s="84">
        <v>1</v>
      </c>
      <c r="K95" s="107">
        <v>6.741239</v>
      </c>
      <c r="L95" s="130"/>
      <c r="M95" s="131"/>
    </row>
    <row r="96" s="52" customFormat="1" ht="28" customHeight="1" spans="2:13">
      <c r="B96" s="78" t="s">
        <v>376</v>
      </c>
      <c r="C96" s="121">
        <v>1</v>
      </c>
      <c r="D96" s="89" t="s">
        <v>129</v>
      </c>
      <c r="E96" s="84" t="s">
        <v>377</v>
      </c>
      <c r="F96" s="90" t="s">
        <v>378</v>
      </c>
      <c r="G96" s="89" t="s">
        <v>379</v>
      </c>
      <c r="H96" s="87" t="s">
        <v>380</v>
      </c>
      <c r="I96" s="143" t="s">
        <v>381</v>
      </c>
      <c r="J96" s="84">
        <v>1</v>
      </c>
      <c r="K96" s="107">
        <v>6.53</v>
      </c>
      <c r="L96" s="67">
        <f>SUM(J96:J105)</f>
        <v>27</v>
      </c>
      <c r="M96" s="104">
        <v>219.77</v>
      </c>
    </row>
    <row r="97" s="52" customFormat="1" ht="28" customHeight="1" spans="2:13">
      <c r="B97" s="78"/>
      <c r="C97" s="121">
        <v>2</v>
      </c>
      <c r="D97" s="89" t="s">
        <v>60</v>
      </c>
      <c r="E97" s="84" t="s">
        <v>382</v>
      </c>
      <c r="F97" s="90" t="s">
        <v>383</v>
      </c>
      <c r="G97" s="84" t="s">
        <v>384</v>
      </c>
      <c r="H97" s="91" t="s">
        <v>385</v>
      </c>
      <c r="I97" s="140" t="s">
        <v>386</v>
      </c>
      <c r="J97" s="84">
        <v>1</v>
      </c>
      <c r="K97" s="107">
        <v>35.4</v>
      </c>
      <c r="L97" s="67"/>
      <c r="M97" s="104"/>
    </row>
    <row r="98" s="52" customFormat="1" ht="28" customHeight="1" spans="2:13">
      <c r="B98" s="78"/>
      <c r="C98" s="121">
        <v>3</v>
      </c>
      <c r="D98" s="89" t="s">
        <v>40</v>
      </c>
      <c r="E98" s="84" t="s">
        <v>387</v>
      </c>
      <c r="F98" s="90" t="s">
        <v>388</v>
      </c>
      <c r="G98" s="90" t="s">
        <v>389</v>
      </c>
      <c r="H98" s="91" t="s">
        <v>390</v>
      </c>
      <c r="I98" s="144" t="s">
        <v>391</v>
      </c>
      <c r="J98" s="84">
        <v>1</v>
      </c>
      <c r="K98" s="107">
        <v>19.12</v>
      </c>
      <c r="L98" s="67"/>
      <c r="M98" s="104"/>
    </row>
    <row r="99" s="52" customFormat="1" ht="28" customHeight="1" spans="2:13">
      <c r="B99" s="78"/>
      <c r="C99" s="121">
        <v>4</v>
      </c>
      <c r="D99" s="89" t="s">
        <v>40</v>
      </c>
      <c r="E99" s="84" t="s">
        <v>392</v>
      </c>
      <c r="F99" s="90" t="s">
        <v>378</v>
      </c>
      <c r="G99" s="89" t="s">
        <v>389</v>
      </c>
      <c r="H99" s="87" t="s">
        <v>393</v>
      </c>
      <c r="I99" s="143" t="s">
        <v>394</v>
      </c>
      <c r="J99" s="84">
        <v>2</v>
      </c>
      <c r="K99" s="107">
        <v>6.73</v>
      </c>
      <c r="L99" s="67"/>
      <c r="M99" s="104"/>
    </row>
    <row r="100" s="52" customFormat="1" ht="28" customHeight="1" spans="2:13">
      <c r="B100" s="78"/>
      <c r="C100" s="121">
        <v>5</v>
      </c>
      <c r="D100" s="89" t="s">
        <v>40</v>
      </c>
      <c r="E100" s="84" t="s">
        <v>395</v>
      </c>
      <c r="F100" s="90" t="s">
        <v>396</v>
      </c>
      <c r="G100" s="89" t="s">
        <v>389</v>
      </c>
      <c r="H100" s="87" t="s">
        <v>393</v>
      </c>
      <c r="I100" s="143" t="s">
        <v>397</v>
      </c>
      <c r="J100" s="84">
        <v>2</v>
      </c>
      <c r="K100" s="107">
        <v>49.56</v>
      </c>
      <c r="L100" s="67"/>
      <c r="M100" s="104"/>
    </row>
    <row r="101" s="52" customFormat="1" ht="28" customHeight="1" spans="2:13">
      <c r="B101" s="78"/>
      <c r="C101" s="121">
        <v>6</v>
      </c>
      <c r="D101" s="89" t="s">
        <v>40</v>
      </c>
      <c r="E101" s="84" t="s">
        <v>398</v>
      </c>
      <c r="F101" s="90" t="s">
        <v>378</v>
      </c>
      <c r="G101" s="89" t="s">
        <v>399</v>
      </c>
      <c r="H101" s="87" t="s">
        <v>400</v>
      </c>
      <c r="I101" s="143" t="s">
        <v>401</v>
      </c>
      <c r="J101" s="84">
        <v>1</v>
      </c>
      <c r="K101" s="107">
        <v>8.67</v>
      </c>
      <c r="L101" s="67"/>
      <c r="M101" s="104"/>
    </row>
    <row r="102" s="52" customFormat="1" ht="28" customHeight="1" spans="2:13">
      <c r="B102" s="78"/>
      <c r="C102" s="121">
        <v>7</v>
      </c>
      <c r="D102" s="89" t="s">
        <v>60</v>
      </c>
      <c r="E102" s="84" t="s">
        <v>402</v>
      </c>
      <c r="F102" s="122" t="s">
        <v>378</v>
      </c>
      <c r="G102" s="89" t="s">
        <v>222</v>
      </c>
      <c r="H102" s="87" t="s">
        <v>403</v>
      </c>
      <c r="I102" s="143" t="s">
        <v>404</v>
      </c>
      <c r="J102" s="84">
        <v>8</v>
      </c>
      <c r="K102" s="107">
        <v>29.7</v>
      </c>
      <c r="L102" s="67"/>
      <c r="M102" s="104"/>
    </row>
    <row r="103" s="52" customFormat="1" ht="28" customHeight="1" spans="2:13">
      <c r="B103" s="78"/>
      <c r="C103" s="121">
        <v>8</v>
      </c>
      <c r="D103" s="89" t="s">
        <v>60</v>
      </c>
      <c r="E103" s="84" t="s">
        <v>402</v>
      </c>
      <c r="F103" s="122" t="s">
        <v>378</v>
      </c>
      <c r="G103" s="89" t="s">
        <v>222</v>
      </c>
      <c r="H103" s="87" t="s">
        <v>403</v>
      </c>
      <c r="I103" s="143" t="s">
        <v>405</v>
      </c>
      <c r="J103" s="84">
        <v>2</v>
      </c>
      <c r="K103" s="107">
        <v>29.73</v>
      </c>
      <c r="L103" s="67"/>
      <c r="M103" s="104"/>
    </row>
    <row r="104" s="52" customFormat="1" ht="28" customHeight="1" spans="2:13">
      <c r="B104" s="78"/>
      <c r="C104" s="121">
        <v>9</v>
      </c>
      <c r="D104" s="89" t="s">
        <v>60</v>
      </c>
      <c r="E104" s="84" t="s">
        <v>402</v>
      </c>
      <c r="F104" s="90" t="s">
        <v>378</v>
      </c>
      <c r="G104" s="89" t="s">
        <v>222</v>
      </c>
      <c r="H104" s="87" t="s">
        <v>403</v>
      </c>
      <c r="I104" s="143" t="s">
        <v>406</v>
      </c>
      <c r="J104" s="84">
        <v>8</v>
      </c>
      <c r="K104" s="107">
        <v>25.58</v>
      </c>
      <c r="L104" s="67"/>
      <c r="M104" s="104"/>
    </row>
    <row r="105" s="52" customFormat="1" ht="28" customHeight="1" spans="2:13">
      <c r="B105" s="78"/>
      <c r="C105" s="121">
        <v>10</v>
      </c>
      <c r="D105" s="89" t="s">
        <v>27</v>
      </c>
      <c r="E105" s="84" t="s">
        <v>407</v>
      </c>
      <c r="F105" s="90" t="s">
        <v>408</v>
      </c>
      <c r="G105" s="89" t="s">
        <v>409</v>
      </c>
      <c r="H105" s="87" t="s">
        <v>315</v>
      </c>
      <c r="I105" s="143" t="s">
        <v>410</v>
      </c>
      <c r="J105" s="84">
        <v>1</v>
      </c>
      <c r="K105" s="107">
        <v>8.76</v>
      </c>
      <c r="L105" s="67"/>
      <c r="M105" s="104"/>
    </row>
    <row r="106" s="52" customFormat="1" ht="28" customHeight="1" spans="2:13">
      <c r="B106" s="78" t="s">
        <v>411</v>
      </c>
      <c r="C106" s="121">
        <v>1</v>
      </c>
      <c r="D106" s="123" t="s">
        <v>412</v>
      </c>
      <c r="E106" s="124" t="s">
        <v>413</v>
      </c>
      <c r="F106" s="125" t="s">
        <v>414</v>
      </c>
      <c r="G106" s="123" t="s">
        <v>415</v>
      </c>
      <c r="H106" s="126" t="s">
        <v>141</v>
      </c>
      <c r="I106" s="126" t="s">
        <v>416</v>
      </c>
      <c r="J106" s="124">
        <v>2</v>
      </c>
      <c r="K106" s="107">
        <v>0.49</v>
      </c>
      <c r="L106" s="67">
        <f>SUM(J106:J122)</f>
        <v>31</v>
      </c>
      <c r="M106" s="104">
        <f>SUM(K106:K122)</f>
        <v>29.38</v>
      </c>
    </row>
    <row r="107" s="52" customFormat="1" ht="28" customHeight="1" spans="2:13">
      <c r="B107" s="78"/>
      <c r="C107" s="121">
        <v>2</v>
      </c>
      <c r="D107" s="123" t="s">
        <v>412</v>
      </c>
      <c r="E107" s="124" t="s">
        <v>413</v>
      </c>
      <c r="F107" s="125" t="s">
        <v>417</v>
      </c>
      <c r="G107" s="123" t="s">
        <v>415</v>
      </c>
      <c r="H107" s="126" t="s">
        <v>366</v>
      </c>
      <c r="I107" s="126" t="s">
        <v>418</v>
      </c>
      <c r="J107" s="124">
        <v>1</v>
      </c>
      <c r="K107" s="107">
        <v>0.24</v>
      </c>
      <c r="L107" s="67"/>
      <c r="M107" s="104"/>
    </row>
    <row r="108" s="52" customFormat="1" ht="28" customHeight="1" spans="2:13">
      <c r="B108" s="78"/>
      <c r="C108" s="121">
        <v>3</v>
      </c>
      <c r="D108" s="123" t="s">
        <v>17</v>
      </c>
      <c r="E108" s="124" t="s">
        <v>419</v>
      </c>
      <c r="F108" s="125" t="s">
        <v>420</v>
      </c>
      <c r="G108" s="123" t="s">
        <v>421</v>
      </c>
      <c r="H108" s="126" t="s">
        <v>422</v>
      </c>
      <c r="I108" s="126" t="s">
        <v>423</v>
      </c>
      <c r="J108" s="124">
        <v>1</v>
      </c>
      <c r="K108" s="107">
        <v>0.46</v>
      </c>
      <c r="L108" s="67"/>
      <c r="M108" s="104"/>
    </row>
    <row r="109" s="52" customFormat="1" ht="28" customHeight="1" spans="2:13">
      <c r="B109" s="78"/>
      <c r="C109" s="121">
        <v>4</v>
      </c>
      <c r="D109" s="123" t="s">
        <v>60</v>
      </c>
      <c r="E109" s="124" t="s">
        <v>424</v>
      </c>
      <c r="F109" s="125" t="s">
        <v>425</v>
      </c>
      <c r="G109" s="123" t="s">
        <v>426</v>
      </c>
      <c r="H109" s="126" t="s">
        <v>427</v>
      </c>
      <c r="I109" s="126" t="s">
        <v>428</v>
      </c>
      <c r="J109" s="124">
        <v>1</v>
      </c>
      <c r="K109" s="107">
        <v>0.46</v>
      </c>
      <c r="L109" s="67"/>
      <c r="M109" s="104"/>
    </row>
    <row r="110" s="52" customFormat="1" ht="28" customHeight="1" spans="2:13">
      <c r="B110" s="78"/>
      <c r="C110" s="121">
        <v>5</v>
      </c>
      <c r="D110" s="123" t="s">
        <v>412</v>
      </c>
      <c r="E110" s="124" t="s">
        <v>429</v>
      </c>
      <c r="F110" s="125" t="s">
        <v>430</v>
      </c>
      <c r="G110" s="123" t="s">
        <v>426</v>
      </c>
      <c r="H110" s="126" t="s">
        <v>431</v>
      </c>
      <c r="I110" s="126" t="s">
        <v>432</v>
      </c>
      <c r="J110" s="124">
        <v>1</v>
      </c>
      <c r="K110" s="107">
        <v>0.22</v>
      </c>
      <c r="L110" s="67"/>
      <c r="M110" s="104"/>
    </row>
    <row r="111" s="52" customFormat="1" ht="28" customHeight="1" spans="2:13">
      <c r="B111" s="78"/>
      <c r="C111" s="121">
        <v>6</v>
      </c>
      <c r="D111" s="89" t="s">
        <v>60</v>
      </c>
      <c r="E111" s="84" t="s">
        <v>433</v>
      </c>
      <c r="F111" s="122" t="s">
        <v>434</v>
      </c>
      <c r="G111" s="89" t="s">
        <v>426</v>
      </c>
      <c r="H111" s="87" t="s">
        <v>151</v>
      </c>
      <c r="I111" s="87" t="s">
        <v>435</v>
      </c>
      <c r="J111" s="84">
        <v>1</v>
      </c>
      <c r="K111" s="107">
        <v>0.11</v>
      </c>
      <c r="L111" s="67"/>
      <c r="M111" s="104"/>
    </row>
    <row r="112" s="52" customFormat="1" ht="31" customHeight="1" spans="2:13">
      <c r="B112" s="78"/>
      <c r="C112" s="121">
        <v>7</v>
      </c>
      <c r="D112" s="89" t="s">
        <v>27</v>
      </c>
      <c r="E112" s="84" t="s">
        <v>436</v>
      </c>
      <c r="F112" s="43" t="s">
        <v>434</v>
      </c>
      <c r="G112" s="89" t="s">
        <v>437</v>
      </c>
      <c r="H112" s="87" t="s">
        <v>438</v>
      </c>
      <c r="I112" s="87" t="s">
        <v>439</v>
      </c>
      <c r="J112" s="84">
        <v>1</v>
      </c>
      <c r="K112" s="107">
        <v>1.93</v>
      </c>
      <c r="L112" s="67"/>
      <c r="M112" s="104"/>
    </row>
    <row r="113" s="53" customFormat="1" ht="28" customHeight="1" spans="2:13">
      <c r="B113" s="78"/>
      <c r="C113" s="121">
        <v>8</v>
      </c>
      <c r="D113" s="89" t="s">
        <v>27</v>
      </c>
      <c r="E113" s="89" t="s">
        <v>440</v>
      </c>
      <c r="F113" s="89" t="s">
        <v>441</v>
      </c>
      <c r="G113" s="89" t="s">
        <v>442</v>
      </c>
      <c r="H113" s="91" t="s">
        <v>443</v>
      </c>
      <c r="I113" s="89" t="s">
        <v>444</v>
      </c>
      <c r="J113" s="89">
        <v>1</v>
      </c>
      <c r="K113" s="107">
        <v>0.37</v>
      </c>
      <c r="L113" s="67"/>
      <c r="M113" s="104"/>
    </row>
    <row r="114" s="53" customFormat="1" ht="28" customHeight="1" spans="2:13">
      <c r="B114" s="78"/>
      <c r="C114" s="121">
        <v>9</v>
      </c>
      <c r="D114" s="89" t="s">
        <v>17</v>
      </c>
      <c r="E114" s="89" t="s">
        <v>445</v>
      </c>
      <c r="F114" s="89" t="s">
        <v>446</v>
      </c>
      <c r="G114" s="89" t="s">
        <v>447</v>
      </c>
      <c r="H114" s="91" t="s">
        <v>448</v>
      </c>
      <c r="I114" s="89" t="s">
        <v>449</v>
      </c>
      <c r="J114" s="89">
        <v>1</v>
      </c>
      <c r="K114" s="107">
        <v>1.57</v>
      </c>
      <c r="L114" s="67"/>
      <c r="M114" s="104"/>
    </row>
    <row r="115" s="53" customFormat="1" ht="28" customHeight="1" spans="2:13">
      <c r="B115" s="78"/>
      <c r="C115" s="121">
        <v>10</v>
      </c>
      <c r="D115" s="89" t="s">
        <v>60</v>
      </c>
      <c r="E115" s="89" t="s">
        <v>424</v>
      </c>
      <c r="F115" s="89" t="s">
        <v>450</v>
      </c>
      <c r="G115" s="89" t="s">
        <v>426</v>
      </c>
      <c r="H115" s="91" t="s">
        <v>451</v>
      </c>
      <c r="I115" s="89" t="s">
        <v>452</v>
      </c>
      <c r="J115" s="89">
        <v>1</v>
      </c>
      <c r="K115" s="107">
        <v>0.46</v>
      </c>
      <c r="L115" s="67"/>
      <c r="M115" s="104"/>
    </row>
    <row r="116" s="53" customFormat="1" ht="28" customHeight="1" spans="2:13">
      <c r="B116" s="78"/>
      <c r="C116" s="121">
        <v>11</v>
      </c>
      <c r="D116" s="89" t="s">
        <v>40</v>
      </c>
      <c r="E116" s="89" t="s">
        <v>453</v>
      </c>
      <c r="F116" s="89" t="s">
        <v>454</v>
      </c>
      <c r="G116" s="89" t="s">
        <v>455</v>
      </c>
      <c r="H116" s="91" t="s">
        <v>456</v>
      </c>
      <c r="I116" s="89" t="s">
        <v>457</v>
      </c>
      <c r="J116" s="89">
        <v>1</v>
      </c>
      <c r="K116" s="107">
        <v>2.65</v>
      </c>
      <c r="L116" s="67"/>
      <c r="M116" s="104"/>
    </row>
    <row r="117" s="53" customFormat="1" ht="28" customHeight="1" spans="2:13">
      <c r="B117" s="78"/>
      <c r="C117" s="121">
        <v>12</v>
      </c>
      <c r="D117" s="89" t="s">
        <v>412</v>
      </c>
      <c r="E117" s="89" t="s">
        <v>413</v>
      </c>
      <c r="F117" s="89" t="s">
        <v>414</v>
      </c>
      <c r="G117" s="89" t="s">
        <v>415</v>
      </c>
      <c r="H117" s="91" t="s">
        <v>458</v>
      </c>
      <c r="I117" s="89" t="s">
        <v>459</v>
      </c>
      <c r="J117" s="89">
        <v>1</v>
      </c>
      <c r="K117" s="107">
        <v>0.24</v>
      </c>
      <c r="L117" s="67"/>
      <c r="M117" s="104"/>
    </row>
    <row r="118" s="53" customFormat="1" ht="28" customHeight="1" spans="2:13">
      <c r="B118" s="78"/>
      <c r="C118" s="121">
        <v>13</v>
      </c>
      <c r="D118" s="89" t="s">
        <v>27</v>
      </c>
      <c r="E118" s="89" t="s">
        <v>460</v>
      </c>
      <c r="F118" s="89" t="s">
        <v>461</v>
      </c>
      <c r="G118" s="89" t="s">
        <v>462</v>
      </c>
      <c r="H118" s="91" t="s">
        <v>463</v>
      </c>
      <c r="I118" s="89" t="s">
        <v>464</v>
      </c>
      <c r="J118" s="89">
        <v>1</v>
      </c>
      <c r="K118" s="107">
        <v>0.71</v>
      </c>
      <c r="L118" s="67"/>
      <c r="M118" s="104"/>
    </row>
    <row r="119" s="53" customFormat="1" ht="28" customHeight="1" spans="2:13">
      <c r="B119" s="78"/>
      <c r="C119" s="121">
        <v>14</v>
      </c>
      <c r="D119" s="89" t="s">
        <v>27</v>
      </c>
      <c r="E119" s="89" t="s">
        <v>465</v>
      </c>
      <c r="F119" s="89" t="s">
        <v>466</v>
      </c>
      <c r="G119" s="89" t="s">
        <v>467</v>
      </c>
      <c r="H119" s="91" t="s">
        <v>468</v>
      </c>
      <c r="I119" s="89" t="s">
        <v>469</v>
      </c>
      <c r="J119" s="89">
        <v>1</v>
      </c>
      <c r="K119" s="107">
        <v>1.68</v>
      </c>
      <c r="L119" s="67"/>
      <c r="M119" s="104"/>
    </row>
    <row r="120" s="53" customFormat="1" ht="40.5" spans="2:13">
      <c r="B120" s="78"/>
      <c r="C120" s="121">
        <v>15</v>
      </c>
      <c r="D120" s="89" t="s">
        <v>470</v>
      </c>
      <c r="E120" s="89" t="s">
        <v>471</v>
      </c>
      <c r="F120" s="89" t="s">
        <v>472</v>
      </c>
      <c r="G120" s="89" t="s">
        <v>473</v>
      </c>
      <c r="H120" s="91" t="s">
        <v>474</v>
      </c>
      <c r="I120" s="89" t="s">
        <v>475</v>
      </c>
      <c r="J120" s="89">
        <v>13</v>
      </c>
      <c r="K120" s="107">
        <v>16.41</v>
      </c>
      <c r="L120" s="67"/>
      <c r="M120" s="104"/>
    </row>
    <row r="121" s="53" customFormat="1" ht="28" customHeight="1" spans="2:13">
      <c r="B121" s="78"/>
      <c r="C121" s="121">
        <v>16</v>
      </c>
      <c r="D121" s="127" t="s">
        <v>40</v>
      </c>
      <c r="E121" s="128" t="s">
        <v>476</v>
      </c>
      <c r="F121" s="127">
        <v>420</v>
      </c>
      <c r="G121" s="127" t="s">
        <v>121</v>
      </c>
      <c r="H121" s="127" t="s">
        <v>315</v>
      </c>
      <c r="I121" s="127" t="s">
        <v>477</v>
      </c>
      <c r="J121" s="86">
        <v>1</v>
      </c>
      <c r="K121" s="107">
        <v>1.24</v>
      </c>
      <c r="L121" s="67"/>
      <c r="M121" s="104"/>
    </row>
    <row r="122" s="53" customFormat="1" ht="28" customHeight="1" spans="2:13">
      <c r="B122" s="78"/>
      <c r="C122" s="121">
        <v>17</v>
      </c>
      <c r="D122" s="127" t="s">
        <v>27</v>
      </c>
      <c r="E122" s="128" t="s">
        <v>478</v>
      </c>
      <c r="F122" s="127" t="s">
        <v>479</v>
      </c>
      <c r="G122" s="127" t="s">
        <v>480</v>
      </c>
      <c r="H122" s="127" t="s">
        <v>481</v>
      </c>
      <c r="I122" s="127" t="s">
        <v>482</v>
      </c>
      <c r="J122" s="86">
        <v>2</v>
      </c>
      <c r="K122" s="107">
        <v>0.14</v>
      </c>
      <c r="L122" s="67"/>
      <c r="M122" s="104"/>
    </row>
    <row r="123" s="53" customFormat="1" ht="28" customHeight="1" spans="2:13">
      <c r="B123" s="78" t="s">
        <v>483</v>
      </c>
      <c r="C123" s="121">
        <v>1</v>
      </c>
      <c r="D123" s="101" t="s">
        <v>60</v>
      </c>
      <c r="E123" s="101" t="s">
        <v>484</v>
      </c>
      <c r="F123" s="101"/>
      <c r="G123" s="101" t="s">
        <v>485</v>
      </c>
      <c r="H123" s="87" t="s">
        <v>486</v>
      </c>
      <c r="I123" s="143" t="s">
        <v>487</v>
      </c>
      <c r="J123" s="84">
        <v>11</v>
      </c>
      <c r="K123" s="107">
        <v>38.53</v>
      </c>
      <c r="L123" s="67">
        <f>SUM(J123:J127)</f>
        <v>17</v>
      </c>
      <c r="M123" s="104">
        <f>SUM(K123:K127)</f>
        <v>64.86</v>
      </c>
    </row>
    <row r="124" s="53" customFormat="1" ht="28" customHeight="1" spans="2:13">
      <c r="B124" s="78"/>
      <c r="C124" s="121">
        <v>2</v>
      </c>
      <c r="D124" s="101" t="s">
        <v>60</v>
      </c>
      <c r="E124" s="101" t="s">
        <v>488</v>
      </c>
      <c r="F124" s="101"/>
      <c r="G124" s="101" t="s">
        <v>485</v>
      </c>
      <c r="H124" s="87" t="s">
        <v>486</v>
      </c>
      <c r="I124" s="143" t="s">
        <v>487</v>
      </c>
      <c r="J124" s="84">
        <v>2</v>
      </c>
      <c r="K124" s="107">
        <v>10.1</v>
      </c>
      <c r="L124" s="67"/>
      <c r="M124" s="104"/>
    </row>
    <row r="125" s="53" customFormat="1" ht="28" customHeight="1" spans="2:13">
      <c r="B125" s="78"/>
      <c r="C125" s="121">
        <v>3</v>
      </c>
      <c r="D125" s="101" t="s">
        <v>129</v>
      </c>
      <c r="E125" s="101" t="s">
        <v>489</v>
      </c>
      <c r="F125" s="101"/>
      <c r="G125" s="101" t="s">
        <v>325</v>
      </c>
      <c r="H125" s="87" t="s">
        <v>490</v>
      </c>
      <c r="I125" s="143" t="s">
        <v>491</v>
      </c>
      <c r="J125" s="84">
        <v>1</v>
      </c>
      <c r="K125" s="107">
        <v>4.78</v>
      </c>
      <c r="L125" s="67"/>
      <c r="M125" s="104"/>
    </row>
    <row r="126" s="53" customFormat="1" ht="28" customHeight="1" spans="2:13">
      <c r="B126" s="78"/>
      <c r="C126" s="121">
        <v>4</v>
      </c>
      <c r="D126" s="101" t="s">
        <v>60</v>
      </c>
      <c r="E126" s="101" t="s">
        <v>488</v>
      </c>
      <c r="F126" s="101"/>
      <c r="G126" s="101" t="s">
        <v>485</v>
      </c>
      <c r="H126" s="87" t="s">
        <v>492</v>
      </c>
      <c r="I126" s="143" t="s">
        <v>493</v>
      </c>
      <c r="J126" s="84">
        <v>2</v>
      </c>
      <c r="K126" s="107">
        <v>5.26</v>
      </c>
      <c r="L126" s="67"/>
      <c r="M126" s="104"/>
    </row>
    <row r="127" s="53" customFormat="1" ht="28" customHeight="1" spans="2:13">
      <c r="B127" s="78"/>
      <c r="C127" s="121">
        <v>5</v>
      </c>
      <c r="D127" s="101" t="s">
        <v>40</v>
      </c>
      <c r="E127" s="101" t="s">
        <v>494</v>
      </c>
      <c r="F127" s="101" t="s">
        <v>495</v>
      </c>
      <c r="G127" s="101" t="s">
        <v>496</v>
      </c>
      <c r="H127" s="87" t="s">
        <v>497</v>
      </c>
      <c r="I127" s="143" t="s">
        <v>498</v>
      </c>
      <c r="J127" s="84">
        <v>1</v>
      </c>
      <c r="K127" s="107">
        <v>6.19</v>
      </c>
      <c r="L127" s="67"/>
      <c r="M127" s="104"/>
    </row>
    <row r="128" s="53" customFormat="1" ht="28" customHeight="1" spans="2:13">
      <c r="B128" s="78" t="s">
        <v>499</v>
      </c>
      <c r="C128" s="121">
        <v>1</v>
      </c>
      <c r="D128" s="101" t="s">
        <v>17</v>
      </c>
      <c r="E128" s="101" t="s">
        <v>500</v>
      </c>
      <c r="F128" s="101" t="s">
        <v>501</v>
      </c>
      <c r="G128" s="101" t="s">
        <v>502</v>
      </c>
      <c r="H128" s="87" t="s">
        <v>219</v>
      </c>
      <c r="I128" s="143" t="s">
        <v>503</v>
      </c>
      <c r="J128" s="84">
        <v>6</v>
      </c>
      <c r="K128" s="107">
        <v>23.8</v>
      </c>
      <c r="L128" s="67">
        <f>SUM(J128:J130)</f>
        <v>8</v>
      </c>
      <c r="M128" s="104">
        <f>SUM(K128:K130)</f>
        <v>46.8</v>
      </c>
    </row>
    <row r="129" s="53" customFormat="1" ht="28" customHeight="1" spans="2:13">
      <c r="B129" s="78"/>
      <c r="C129" s="121">
        <v>2</v>
      </c>
      <c r="D129" s="101" t="s">
        <v>17</v>
      </c>
      <c r="E129" s="101" t="s">
        <v>363</v>
      </c>
      <c r="F129" s="101" t="s">
        <v>504</v>
      </c>
      <c r="G129" s="101" t="s">
        <v>505</v>
      </c>
      <c r="H129" s="87" t="s">
        <v>506</v>
      </c>
      <c r="I129" s="143" t="s">
        <v>507</v>
      </c>
      <c r="J129" s="84">
        <v>1</v>
      </c>
      <c r="K129" s="107">
        <v>18</v>
      </c>
      <c r="L129" s="67"/>
      <c r="M129" s="104"/>
    </row>
    <row r="130" s="53" customFormat="1" ht="28" customHeight="1" spans="2:13">
      <c r="B130" s="78"/>
      <c r="C130" s="121">
        <v>3</v>
      </c>
      <c r="D130" s="101" t="s">
        <v>17</v>
      </c>
      <c r="E130" s="101" t="s">
        <v>339</v>
      </c>
      <c r="F130" s="101" t="s">
        <v>508</v>
      </c>
      <c r="G130" s="101" t="s">
        <v>509</v>
      </c>
      <c r="H130" s="87" t="s">
        <v>510</v>
      </c>
      <c r="I130" s="143" t="s">
        <v>511</v>
      </c>
      <c r="J130" s="84">
        <v>1</v>
      </c>
      <c r="K130" s="107">
        <v>5</v>
      </c>
      <c r="L130" s="67"/>
      <c r="M130" s="104"/>
    </row>
    <row r="131" s="53" customFormat="1" ht="28" customHeight="1" spans="2:13">
      <c r="B131" s="82" t="s">
        <v>512</v>
      </c>
      <c r="C131" s="121" t="s">
        <v>246</v>
      </c>
      <c r="D131" s="101" t="s">
        <v>46</v>
      </c>
      <c r="E131" s="101" t="s">
        <v>513</v>
      </c>
      <c r="F131" s="101"/>
      <c r="G131" s="101" t="s">
        <v>514</v>
      </c>
      <c r="H131" s="87" t="s">
        <v>515</v>
      </c>
      <c r="I131" s="87" t="s">
        <v>516</v>
      </c>
      <c r="J131" s="84">
        <v>1</v>
      </c>
      <c r="K131" s="107">
        <v>0.51</v>
      </c>
      <c r="L131" s="67">
        <f>SUM(J131:J142)</f>
        <v>15</v>
      </c>
      <c r="M131" s="104">
        <f>SUM(K131:K142)</f>
        <v>22.75</v>
      </c>
    </row>
    <row r="132" s="53" customFormat="1" ht="28" customHeight="1" spans="2:13">
      <c r="B132" s="70"/>
      <c r="C132" s="121" t="s">
        <v>251</v>
      </c>
      <c r="D132" s="101" t="s">
        <v>46</v>
      </c>
      <c r="E132" s="101" t="s">
        <v>517</v>
      </c>
      <c r="F132" s="101"/>
      <c r="G132" s="101" t="s">
        <v>514</v>
      </c>
      <c r="H132" s="87" t="s">
        <v>515</v>
      </c>
      <c r="I132" s="87" t="s">
        <v>516</v>
      </c>
      <c r="J132" s="84">
        <v>1</v>
      </c>
      <c r="K132" s="107">
        <v>0.51</v>
      </c>
      <c r="L132" s="67"/>
      <c r="M132" s="104"/>
    </row>
    <row r="133" s="53" customFormat="1" ht="28" customHeight="1" spans="2:13">
      <c r="B133" s="70"/>
      <c r="C133" s="121" t="s">
        <v>257</v>
      </c>
      <c r="D133" s="101" t="s">
        <v>40</v>
      </c>
      <c r="E133" s="101" t="s">
        <v>518</v>
      </c>
      <c r="F133" s="101" t="s">
        <v>519</v>
      </c>
      <c r="G133" s="101" t="s">
        <v>520</v>
      </c>
      <c r="H133" s="87" t="s">
        <v>521</v>
      </c>
      <c r="I133" s="87" t="s">
        <v>522</v>
      </c>
      <c r="J133" s="84">
        <v>2</v>
      </c>
      <c r="K133" s="107">
        <v>1.32</v>
      </c>
      <c r="L133" s="67"/>
      <c r="M133" s="104"/>
    </row>
    <row r="134" s="53" customFormat="1" ht="28" customHeight="1" spans="2:13">
      <c r="B134" s="70"/>
      <c r="C134" s="121" t="s">
        <v>261</v>
      </c>
      <c r="D134" s="101" t="s">
        <v>46</v>
      </c>
      <c r="E134" s="101" t="s">
        <v>523</v>
      </c>
      <c r="F134" s="101" t="s">
        <v>524</v>
      </c>
      <c r="G134" s="101" t="s">
        <v>525</v>
      </c>
      <c r="H134" s="87" t="s">
        <v>304</v>
      </c>
      <c r="I134" s="87" t="s">
        <v>526</v>
      </c>
      <c r="J134" s="84">
        <v>1</v>
      </c>
      <c r="K134" s="107">
        <v>3.36</v>
      </c>
      <c r="L134" s="67"/>
      <c r="M134" s="104"/>
    </row>
    <row r="135" s="53" customFormat="1" ht="28" customHeight="1" spans="2:13">
      <c r="B135" s="70"/>
      <c r="C135" s="121" t="s">
        <v>267</v>
      </c>
      <c r="D135" s="101" t="s">
        <v>17</v>
      </c>
      <c r="E135" s="101" t="s">
        <v>527</v>
      </c>
      <c r="F135" s="101" t="s">
        <v>528</v>
      </c>
      <c r="G135" s="101" t="s">
        <v>529</v>
      </c>
      <c r="H135" s="87" t="s">
        <v>530</v>
      </c>
      <c r="I135" s="87" t="s">
        <v>531</v>
      </c>
      <c r="J135" s="84">
        <v>1</v>
      </c>
      <c r="K135" s="107">
        <v>1.04</v>
      </c>
      <c r="L135" s="67"/>
      <c r="M135" s="104"/>
    </row>
    <row r="136" s="53" customFormat="1" ht="28" customHeight="1" spans="2:13">
      <c r="B136" s="70"/>
      <c r="C136" s="121" t="s">
        <v>272</v>
      </c>
      <c r="D136" s="101" t="s">
        <v>46</v>
      </c>
      <c r="E136" s="101" t="s">
        <v>532</v>
      </c>
      <c r="F136" s="101" t="s">
        <v>533</v>
      </c>
      <c r="G136" s="101" t="s">
        <v>525</v>
      </c>
      <c r="H136" s="87" t="s">
        <v>534</v>
      </c>
      <c r="I136" s="87" t="s">
        <v>535</v>
      </c>
      <c r="J136" s="84">
        <v>1</v>
      </c>
      <c r="K136" s="107">
        <v>4.69</v>
      </c>
      <c r="L136" s="67"/>
      <c r="M136" s="104"/>
    </row>
    <row r="137" s="53" customFormat="1" ht="28" customHeight="1" spans="2:13">
      <c r="B137" s="70"/>
      <c r="C137" s="121" t="s">
        <v>276</v>
      </c>
      <c r="D137" s="101" t="s">
        <v>46</v>
      </c>
      <c r="E137" s="101" t="s">
        <v>532</v>
      </c>
      <c r="F137" s="101"/>
      <c r="G137" s="101" t="s">
        <v>191</v>
      </c>
      <c r="H137" s="87" t="s">
        <v>92</v>
      </c>
      <c r="I137" s="87" t="s">
        <v>536</v>
      </c>
      <c r="J137" s="84">
        <v>1</v>
      </c>
      <c r="K137" s="107">
        <v>2.15</v>
      </c>
      <c r="L137" s="67"/>
      <c r="M137" s="104"/>
    </row>
    <row r="138" s="53" customFormat="1" ht="28" customHeight="1" spans="2:13">
      <c r="B138" s="70"/>
      <c r="C138" s="121" t="s">
        <v>281</v>
      </c>
      <c r="D138" s="101" t="s">
        <v>17</v>
      </c>
      <c r="E138" s="101" t="s">
        <v>537</v>
      </c>
      <c r="F138" s="101" t="s">
        <v>538</v>
      </c>
      <c r="G138" s="101" t="s">
        <v>539</v>
      </c>
      <c r="H138" s="87" t="s">
        <v>540</v>
      </c>
      <c r="I138" s="87" t="s">
        <v>541</v>
      </c>
      <c r="J138" s="84">
        <v>2</v>
      </c>
      <c r="K138" s="107">
        <v>1.41</v>
      </c>
      <c r="L138" s="67"/>
      <c r="M138" s="104"/>
    </row>
    <row r="139" s="53" customFormat="1" ht="28" customHeight="1" spans="2:13">
      <c r="B139" s="70"/>
      <c r="C139" s="121" t="s">
        <v>285</v>
      </c>
      <c r="D139" s="101" t="s">
        <v>46</v>
      </c>
      <c r="E139" s="101" t="s">
        <v>542</v>
      </c>
      <c r="F139" s="101"/>
      <c r="G139" s="101" t="s">
        <v>529</v>
      </c>
      <c r="H139" s="87" t="s">
        <v>543</v>
      </c>
      <c r="I139" s="87" t="s">
        <v>544</v>
      </c>
      <c r="J139" s="84">
        <v>1</v>
      </c>
      <c r="K139" s="107">
        <v>2.72</v>
      </c>
      <c r="L139" s="67"/>
      <c r="M139" s="104"/>
    </row>
    <row r="140" s="53" customFormat="1" ht="28" customHeight="1" spans="2:13">
      <c r="B140" s="70"/>
      <c r="C140" s="121" t="s">
        <v>290</v>
      </c>
      <c r="D140" s="101" t="s">
        <v>17</v>
      </c>
      <c r="E140" s="101" t="s">
        <v>537</v>
      </c>
      <c r="F140" s="101" t="s">
        <v>545</v>
      </c>
      <c r="G140" s="101" t="s">
        <v>539</v>
      </c>
      <c r="H140" s="87" t="s">
        <v>546</v>
      </c>
      <c r="I140" s="87" t="s">
        <v>547</v>
      </c>
      <c r="J140" s="84">
        <v>2</v>
      </c>
      <c r="K140" s="107">
        <v>1.77</v>
      </c>
      <c r="L140" s="67"/>
      <c r="M140" s="104"/>
    </row>
    <row r="141" s="53" customFormat="1" ht="28" customHeight="1" spans="2:13">
      <c r="B141" s="70"/>
      <c r="C141" s="121" t="s">
        <v>292</v>
      </c>
      <c r="D141" s="101" t="s">
        <v>40</v>
      </c>
      <c r="E141" s="101" t="s">
        <v>548</v>
      </c>
      <c r="F141" s="101"/>
      <c r="G141" s="101" t="s">
        <v>549</v>
      </c>
      <c r="H141" s="87" t="s">
        <v>550</v>
      </c>
      <c r="I141" s="87" t="s">
        <v>551</v>
      </c>
      <c r="J141" s="84">
        <v>1</v>
      </c>
      <c r="K141" s="107">
        <v>0.66</v>
      </c>
      <c r="L141" s="67"/>
      <c r="M141" s="104"/>
    </row>
    <row r="142" s="53" customFormat="1" ht="28" customHeight="1" spans="2:13">
      <c r="B142" s="70"/>
      <c r="C142" s="121" t="s">
        <v>297</v>
      </c>
      <c r="D142" s="101" t="s">
        <v>60</v>
      </c>
      <c r="E142" s="101" t="s">
        <v>552</v>
      </c>
      <c r="F142" s="101"/>
      <c r="G142" s="101" t="s">
        <v>553</v>
      </c>
      <c r="H142" s="87" t="s">
        <v>534</v>
      </c>
      <c r="I142" s="87" t="s">
        <v>554</v>
      </c>
      <c r="J142" s="84">
        <v>1</v>
      </c>
      <c r="K142" s="107">
        <v>2.61</v>
      </c>
      <c r="L142" s="67"/>
      <c r="M142" s="104"/>
    </row>
    <row r="143" s="53" customFormat="1" ht="28" customHeight="1" spans="2:13">
      <c r="B143" s="82" t="s">
        <v>555</v>
      </c>
      <c r="C143" s="121">
        <v>1</v>
      </c>
      <c r="D143" s="101" t="s">
        <v>17</v>
      </c>
      <c r="E143" s="101" t="s">
        <v>556</v>
      </c>
      <c r="F143" s="101"/>
      <c r="G143" s="101" t="s">
        <v>557</v>
      </c>
      <c r="H143" s="87" t="s">
        <v>113</v>
      </c>
      <c r="I143" s="143" t="s">
        <v>558</v>
      </c>
      <c r="J143" s="84">
        <v>1</v>
      </c>
      <c r="K143" s="107">
        <v>1.061947</v>
      </c>
      <c r="L143" s="67">
        <f>SUM(J143:J160)</f>
        <v>18</v>
      </c>
      <c r="M143" s="104">
        <f>SUM(K143:K160)</f>
        <v>304.33263</v>
      </c>
    </row>
    <row r="144" s="53" customFormat="1" ht="28" customHeight="1" spans="2:13">
      <c r="B144" s="70"/>
      <c r="C144" s="121">
        <v>2</v>
      </c>
      <c r="D144" s="101" t="s">
        <v>40</v>
      </c>
      <c r="E144" s="101" t="s">
        <v>115</v>
      </c>
      <c r="F144" s="101"/>
      <c r="G144" s="101" t="s">
        <v>559</v>
      </c>
      <c r="H144" s="87" t="s">
        <v>560</v>
      </c>
      <c r="I144" s="143" t="s">
        <v>561</v>
      </c>
      <c r="J144" s="84">
        <v>1</v>
      </c>
      <c r="K144" s="107">
        <v>2.212389</v>
      </c>
      <c r="L144" s="67"/>
      <c r="M144" s="104"/>
    </row>
    <row r="145" s="53" customFormat="1" ht="28" customHeight="1" spans="2:13">
      <c r="B145" s="70"/>
      <c r="C145" s="121">
        <v>3</v>
      </c>
      <c r="D145" s="101" t="s">
        <v>17</v>
      </c>
      <c r="E145" s="101" t="s">
        <v>189</v>
      </c>
      <c r="F145" s="101" t="s">
        <v>562</v>
      </c>
      <c r="G145" s="101" t="s">
        <v>563</v>
      </c>
      <c r="H145" s="87" t="s">
        <v>564</v>
      </c>
      <c r="I145" s="143" t="s">
        <v>565</v>
      </c>
      <c r="J145" s="84">
        <v>1</v>
      </c>
      <c r="K145" s="107">
        <v>8.00885</v>
      </c>
      <c r="L145" s="67"/>
      <c r="M145" s="104"/>
    </row>
    <row r="146" s="53" customFormat="1" ht="28" customHeight="1" spans="2:13">
      <c r="B146" s="70"/>
      <c r="C146" s="121">
        <v>4</v>
      </c>
      <c r="D146" s="101" t="s">
        <v>17</v>
      </c>
      <c r="E146" s="101" t="s">
        <v>566</v>
      </c>
      <c r="F146" s="101"/>
      <c r="G146" s="101" t="s">
        <v>567</v>
      </c>
      <c r="H146" s="87" t="s">
        <v>568</v>
      </c>
      <c r="I146" s="143" t="s">
        <v>569</v>
      </c>
      <c r="J146" s="84">
        <v>1</v>
      </c>
      <c r="K146" s="107">
        <v>6.814159</v>
      </c>
      <c r="L146" s="67"/>
      <c r="M146" s="104"/>
    </row>
    <row r="147" s="53" customFormat="1" ht="28" customHeight="1" spans="2:13">
      <c r="B147" s="70"/>
      <c r="C147" s="121">
        <v>5</v>
      </c>
      <c r="D147" s="101" t="s">
        <v>40</v>
      </c>
      <c r="E147" s="101" t="s">
        <v>570</v>
      </c>
      <c r="F147" s="101"/>
      <c r="G147" s="101" t="s">
        <v>571</v>
      </c>
      <c r="H147" s="87" t="s">
        <v>572</v>
      </c>
      <c r="I147" s="143" t="s">
        <v>573</v>
      </c>
      <c r="J147" s="84">
        <v>1</v>
      </c>
      <c r="K147" s="107">
        <v>3.539823</v>
      </c>
      <c r="L147" s="67"/>
      <c r="M147" s="104"/>
    </row>
    <row r="148" s="53" customFormat="1" ht="28" customHeight="1" spans="2:13">
      <c r="B148" s="70"/>
      <c r="C148" s="121">
        <v>6</v>
      </c>
      <c r="D148" s="101" t="s">
        <v>40</v>
      </c>
      <c r="E148" s="101" t="s">
        <v>574</v>
      </c>
      <c r="F148" s="101" t="s">
        <v>575</v>
      </c>
      <c r="G148" s="101" t="s">
        <v>121</v>
      </c>
      <c r="H148" s="87" t="s">
        <v>576</v>
      </c>
      <c r="I148" s="143" t="s">
        <v>577</v>
      </c>
      <c r="J148" s="84">
        <v>1</v>
      </c>
      <c r="K148" s="107">
        <v>19.469027</v>
      </c>
      <c r="L148" s="67"/>
      <c r="M148" s="104"/>
    </row>
    <row r="149" s="53" customFormat="1" ht="28" customHeight="1" spans="2:13">
      <c r="B149" s="70"/>
      <c r="C149" s="121">
        <v>7</v>
      </c>
      <c r="D149" s="101" t="s">
        <v>17</v>
      </c>
      <c r="E149" s="101" t="s">
        <v>578</v>
      </c>
      <c r="F149" s="101" t="s">
        <v>579</v>
      </c>
      <c r="G149" s="101" t="s">
        <v>580</v>
      </c>
      <c r="H149" s="87" t="s">
        <v>332</v>
      </c>
      <c r="I149" s="143" t="s">
        <v>581</v>
      </c>
      <c r="J149" s="84">
        <v>1</v>
      </c>
      <c r="K149" s="107">
        <v>7.522124</v>
      </c>
      <c r="L149" s="67"/>
      <c r="M149" s="104"/>
    </row>
    <row r="150" s="53" customFormat="1" ht="28" customHeight="1" spans="2:13">
      <c r="B150" s="70"/>
      <c r="C150" s="121">
        <v>8</v>
      </c>
      <c r="D150" s="101" t="s">
        <v>17</v>
      </c>
      <c r="E150" s="101" t="s">
        <v>578</v>
      </c>
      <c r="F150" s="101" t="s">
        <v>579</v>
      </c>
      <c r="G150" s="101" t="s">
        <v>580</v>
      </c>
      <c r="H150" s="87" t="s">
        <v>332</v>
      </c>
      <c r="I150" s="143" t="s">
        <v>582</v>
      </c>
      <c r="J150" s="84">
        <v>1</v>
      </c>
      <c r="K150" s="107">
        <v>7.522124</v>
      </c>
      <c r="L150" s="67"/>
      <c r="M150" s="104"/>
    </row>
    <row r="151" s="53" customFormat="1" ht="28" customHeight="1" spans="2:13">
      <c r="B151" s="70"/>
      <c r="C151" s="121">
        <v>9</v>
      </c>
      <c r="D151" s="101" t="s">
        <v>17</v>
      </c>
      <c r="E151" s="101" t="s">
        <v>578</v>
      </c>
      <c r="F151" s="101" t="s">
        <v>579</v>
      </c>
      <c r="G151" s="101" t="s">
        <v>580</v>
      </c>
      <c r="H151" s="87" t="s">
        <v>583</v>
      </c>
      <c r="I151" s="143" t="s">
        <v>584</v>
      </c>
      <c r="J151" s="84">
        <v>1</v>
      </c>
      <c r="K151" s="107">
        <v>7.610619</v>
      </c>
      <c r="L151" s="67"/>
      <c r="M151" s="104"/>
    </row>
    <row r="152" s="53" customFormat="1" ht="28" customHeight="1" spans="2:13">
      <c r="B152" s="70"/>
      <c r="C152" s="121">
        <v>10</v>
      </c>
      <c r="D152" s="101" t="s">
        <v>17</v>
      </c>
      <c r="E152" s="101" t="s">
        <v>585</v>
      </c>
      <c r="F152" s="101"/>
      <c r="G152" s="101" t="s">
        <v>103</v>
      </c>
      <c r="H152" s="87" t="s">
        <v>586</v>
      </c>
      <c r="I152" s="143" t="s">
        <v>587</v>
      </c>
      <c r="J152" s="84">
        <v>1</v>
      </c>
      <c r="K152" s="107">
        <v>37.5</v>
      </c>
      <c r="L152" s="67"/>
      <c r="M152" s="104"/>
    </row>
    <row r="153" s="53" customFormat="1" ht="28" customHeight="1" spans="2:13">
      <c r="B153" s="70"/>
      <c r="C153" s="121">
        <v>11</v>
      </c>
      <c r="D153" s="101" t="s">
        <v>17</v>
      </c>
      <c r="E153" s="101" t="s">
        <v>588</v>
      </c>
      <c r="F153" s="101"/>
      <c r="G153" s="101" t="s">
        <v>103</v>
      </c>
      <c r="H153" s="87" t="s">
        <v>589</v>
      </c>
      <c r="I153" s="143" t="s">
        <v>590</v>
      </c>
      <c r="J153" s="84">
        <v>1</v>
      </c>
      <c r="K153" s="107">
        <v>4.955752</v>
      </c>
      <c r="L153" s="67"/>
      <c r="M153" s="104"/>
    </row>
    <row r="154" s="53" customFormat="1" ht="28" customHeight="1" spans="2:13">
      <c r="B154" s="70"/>
      <c r="C154" s="121">
        <v>12</v>
      </c>
      <c r="D154" s="101" t="s">
        <v>17</v>
      </c>
      <c r="E154" s="101" t="s">
        <v>588</v>
      </c>
      <c r="F154" s="101"/>
      <c r="G154" s="101" t="s">
        <v>103</v>
      </c>
      <c r="H154" s="87" t="s">
        <v>589</v>
      </c>
      <c r="I154" s="143" t="s">
        <v>590</v>
      </c>
      <c r="J154" s="84">
        <v>1</v>
      </c>
      <c r="K154" s="107">
        <v>5.575221</v>
      </c>
      <c r="L154" s="67"/>
      <c r="M154" s="104"/>
    </row>
    <row r="155" s="53" customFormat="1" ht="28" customHeight="1" spans="2:13">
      <c r="B155" s="70"/>
      <c r="C155" s="121">
        <v>13</v>
      </c>
      <c r="D155" s="101" t="s">
        <v>17</v>
      </c>
      <c r="E155" s="101" t="s">
        <v>591</v>
      </c>
      <c r="F155" s="101"/>
      <c r="G155" s="101" t="s">
        <v>103</v>
      </c>
      <c r="H155" s="87" t="s">
        <v>589</v>
      </c>
      <c r="I155" s="143" t="s">
        <v>590</v>
      </c>
      <c r="J155" s="84">
        <v>1</v>
      </c>
      <c r="K155" s="107">
        <v>1.327434</v>
      </c>
      <c r="L155" s="67"/>
      <c r="M155" s="104"/>
    </row>
    <row r="156" s="53" customFormat="1" ht="28" customHeight="1" spans="2:13">
      <c r="B156" s="70"/>
      <c r="C156" s="121">
        <v>14</v>
      </c>
      <c r="D156" s="101" t="s">
        <v>17</v>
      </c>
      <c r="E156" s="101" t="s">
        <v>592</v>
      </c>
      <c r="F156" s="101" t="s">
        <v>593</v>
      </c>
      <c r="G156" s="101" t="s">
        <v>103</v>
      </c>
      <c r="H156" s="87" t="s">
        <v>583</v>
      </c>
      <c r="I156" s="143" t="s">
        <v>594</v>
      </c>
      <c r="J156" s="84">
        <v>1</v>
      </c>
      <c r="K156" s="107">
        <v>1.946903</v>
      </c>
      <c r="L156" s="67"/>
      <c r="M156" s="104"/>
    </row>
    <row r="157" s="53" customFormat="1" ht="28" customHeight="1" spans="2:13">
      <c r="B157" s="70"/>
      <c r="C157" s="121">
        <v>15</v>
      </c>
      <c r="D157" s="101" t="s">
        <v>17</v>
      </c>
      <c r="E157" s="101" t="s">
        <v>595</v>
      </c>
      <c r="F157" s="101"/>
      <c r="G157" s="101" t="s">
        <v>103</v>
      </c>
      <c r="H157" s="87" t="s">
        <v>596</v>
      </c>
      <c r="I157" s="143" t="s">
        <v>597</v>
      </c>
      <c r="J157" s="84">
        <v>1</v>
      </c>
      <c r="K157" s="107">
        <v>3.362832</v>
      </c>
      <c r="L157" s="67"/>
      <c r="M157" s="104"/>
    </row>
    <row r="158" s="53" customFormat="1" ht="28" customHeight="1" spans="2:13">
      <c r="B158" s="70"/>
      <c r="C158" s="121">
        <v>16</v>
      </c>
      <c r="D158" s="101" t="s">
        <v>40</v>
      </c>
      <c r="E158" s="101" t="s">
        <v>598</v>
      </c>
      <c r="F158" s="101" t="s">
        <v>599</v>
      </c>
      <c r="G158" s="101" t="s">
        <v>600</v>
      </c>
      <c r="H158" s="87" t="s">
        <v>601</v>
      </c>
      <c r="I158" s="143" t="s">
        <v>602</v>
      </c>
      <c r="J158" s="84">
        <v>1</v>
      </c>
      <c r="K158" s="107">
        <v>65.132743</v>
      </c>
      <c r="L158" s="67"/>
      <c r="M158" s="104"/>
    </row>
    <row r="159" s="53" customFormat="1" ht="28" customHeight="1" spans="2:13">
      <c r="B159" s="70"/>
      <c r="C159" s="121">
        <v>17</v>
      </c>
      <c r="D159" s="101" t="s">
        <v>46</v>
      </c>
      <c r="E159" s="101" t="s">
        <v>603</v>
      </c>
      <c r="F159" s="101"/>
      <c r="G159" s="101" t="s">
        <v>604</v>
      </c>
      <c r="H159" s="87" t="s">
        <v>492</v>
      </c>
      <c r="I159" s="143" t="s">
        <v>605</v>
      </c>
      <c r="J159" s="84">
        <v>1</v>
      </c>
      <c r="K159" s="107">
        <v>42.140683</v>
      </c>
      <c r="L159" s="67"/>
      <c r="M159" s="104"/>
    </row>
    <row r="160" s="53" customFormat="1" ht="28" customHeight="1" spans="2:13">
      <c r="B160" s="88"/>
      <c r="C160" s="121">
        <v>18</v>
      </c>
      <c r="D160" s="101" t="s">
        <v>60</v>
      </c>
      <c r="E160" s="101" t="s">
        <v>606</v>
      </c>
      <c r="F160" s="101"/>
      <c r="G160" s="101" t="s">
        <v>607</v>
      </c>
      <c r="H160" s="87"/>
      <c r="I160" s="87" t="s">
        <v>608</v>
      </c>
      <c r="J160" s="84">
        <v>1</v>
      </c>
      <c r="K160" s="107">
        <v>78.63</v>
      </c>
      <c r="L160" s="67"/>
      <c r="M160" s="104"/>
    </row>
    <row r="161" spans="13:13">
      <c r="M161" s="56">
        <f>SUM(M4:M160)</f>
        <v>1671.197806</v>
      </c>
    </row>
  </sheetData>
  <sheetProtection formatCells="0" insertHyperlinks="0" autoFilter="0"/>
  <mergeCells count="71">
    <mergeCell ref="B2:M2"/>
    <mergeCell ref="B3:E3"/>
    <mergeCell ref="L3:M3"/>
    <mergeCell ref="B4:B6"/>
    <mergeCell ref="B8:B10"/>
    <mergeCell ref="B11:B21"/>
    <mergeCell ref="B22:B28"/>
    <mergeCell ref="B29:B39"/>
    <mergeCell ref="B40:B41"/>
    <mergeCell ref="B42:B43"/>
    <mergeCell ref="B44:B48"/>
    <mergeCell ref="B49:B58"/>
    <mergeCell ref="B59:B66"/>
    <mergeCell ref="B67:B85"/>
    <mergeCell ref="B86:B89"/>
    <mergeCell ref="B91:B95"/>
    <mergeCell ref="B96:B105"/>
    <mergeCell ref="B106:B122"/>
    <mergeCell ref="B123:B127"/>
    <mergeCell ref="B128:B130"/>
    <mergeCell ref="B131:B142"/>
    <mergeCell ref="B143:B160"/>
    <mergeCell ref="C4:C6"/>
    <mergeCell ref="D4:D6"/>
    <mergeCell ref="E4:E6"/>
    <mergeCell ref="F4:F6"/>
    <mergeCell ref="G4:G6"/>
    <mergeCell ref="H4:H6"/>
    <mergeCell ref="H75:H76"/>
    <mergeCell ref="I4:I6"/>
    <mergeCell ref="I75:I76"/>
    <mergeCell ref="J4:J6"/>
    <mergeCell ref="K4:K6"/>
    <mergeCell ref="L4:L6"/>
    <mergeCell ref="L8:L10"/>
    <mergeCell ref="L11:L21"/>
    <mergeCell ref="L22:L28"/>
    <mergeCell ref="L29:L39"/>
    <mergeCell ref="L40:L41"/>
    <mergeCell ref="L42:L43"/>
    <mergeCell ref="L44:L48"/>
    <mergeCell ref="L49:L58"/>
    <mergeCell ref="L59:L66"/>
    <mergeCell ref="L67:L85"/>
    <mergeCell ref="L86:L89"/>
    <mergeCell ref="L91:L95"/>
    <mergeCell ref="L96:L105"/>
    <mergeCell ref="L106:L122"/>
    <mergeCell ref="L123:L127"/>
    <mergeCell ref="L128:L130"/>
    <mergeCell ref="L131:L142"/>
    <mergeCell ref="L143:L160"/>
    <mergeCell ref="M4:M6"/>
    <mergeCell ref="M8:M10"/>
    <mergeCell ref="M11:M21"/>
    <mergeCell ref="M22:M28"/>
    <mergeCell ref="M29:M39"/>
    <mergeCell ref="M40:M41"/>
    <mergeCell ref="M42:M43"/>
    <mergeCell ref="M44:M48"/>
    <mergeCell ref="M49:M58"/>
    <mergeCell ref="M59:M66"/>
    <mergeCell ref="M67:M85"/>
    <mergeCell ref="M86:M89"/>
    <mergeCell ref="M91:M95"/>
    <mergeCell ref="M96:M105"/>
    <mergeCell ref="M106:M122"/>
    <mergeCell ref="M123:M127"/>
    <mergeCell ref="M128:M130"/>
    <mergeCell ref="M131:M142"/>
    <mergeCell ref="M143:M160"/>
  </mergeCells>
  <pageMargins left="0.751388888888889" right="0.751388888888889" top="1" bottom="1" header="0.511805555555556" footer="0.511805555555556"/>
  <pageSetup paperSize="9" scale="48" orientation="portrait" horizontalDpi="600"/>
  <headerFooter alignWithMargins="0"/>
  <ignoredErrors>
    <ignoredError sqref="L162:M164 L165 L166:M192 L161"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pane ySplit="2" topLeftCell="A3" activePane="bottomLeft" state="frozen"/>
      <selection/>
      <selection pane="bottomLeft" activeCell="A19" sqref="$A19:$XFD19"/>
    </sheetView>
  </sheetViews>
  <sheetFormatPr defaultColWidth="9" defaultRowHeight="14.25" outlineLevelCol="5"/>
  <cols>
    <col min="1" max="1" width="8.875" style="44" customWidth="1"/>
    <col min="2" max="2" width="28.25" style="44" customWidth="1"/>
    <col min="3" max="5" width="13.75" style="45"/>
    <col min="6" max="6" width="9.625" style="44" customWidth="1"/>
    <col min="7" max="7" width="9" style="44"/>
    <col min="8" max="8" width="36.75" style="44" customWidth="1"/>
    <col min="9" max="11" width="13.75" style="45"/>
    <col min="12" max="12" width="9.625" style="44" customWidth="1"/>
    <col min="13" max="16384" width="9" style="44"/>
  </cols>
  <sheetData>
    <row r="1" spans="2:6">
      <c r="B1" s="46" t="s">
        <v>609</v>
      </c>
      <c r="F1" s="47"/>
    </row>
    <row r="2" ht="15" customHeight="1" spans="2:6">
      <c r="B2" s="48" t="s">
        <v>610</v>
      </c>
      <c r="C2" s="49" t="s">
        <v>611</v>
      </c>
      <c r="D2" s="49" t="s">
        <v>612</v>
      </c>
      <c r="E2" s="49" t="s">
        <v>613</v>
      </c>
      <c r="F2" s="48" t="s">
        <v>614</v>
      </c>
    </row>
    <row r="3" ht="15" customHeight="1" spans="1:6">
      <c r="A3" s="47"/>
      <c r="B3" s="20" t="s">
        <v>615</v>
      </c>
      <c r="C3" s="50">
        <v>59.81</v>
      </c>
      <c r="D3" s="50">
        <f>C3</f>
        <v>59.81</v>
      </c>
      <c r="E3" s="50">
        <f>C3-D3</f>
        <v>0</v>
      </c>
      <c r="F3" s="50"/>
    </row>
    <row r="4" ht="15" customHeight="1" spans="1:6">
      <c r="A4" s="47"/>
      <c r="B4" s="20" t="s">
        <v>16</v>
      </c>
      <c r="C4" s="50">
        <v>7.5</v>
      </c>
      <c r="D4" s="50">
        <f>C4-E4</f>
        <v>0</v>
      </c>
      <c r="E4" s="50">
        <f>'2023年审核汇总表'!M7</f>
        <v>7.5</v>
      </c>
      <c r="F4" s="50"/>
    </row>
    <row r="5" ht="15" customHeight="1" spans="1:6">
      <c r="A5" s="47"/>
      <c r="B5" s="20" t="s">
        <v>22</v>
      </c>
      <c r="C5" s="50">
        <v>47.9</v>
      </c>
      <c r="D5" s="50">
        <f t="shared" ref="D5:D23" si="0">C5-E5</f>
        <v>25.9</v>
      </c>
      <c r="E5" s="50">
        <f>'2023年审核汇总表'!M8</f>
        <v>22</v>
      </c>
      <c r="F5" s="50"/>
    </row>
    <row r="6" ht="15" customHeight="1" spans="1:6">
      <c r="A6" s="47"/>
      <c r="B6" s="20" t="s">
        <v>35</v>
      </c>
      <c r="C6" s="50">
        <v>51.71</v>
      </c>
      <c r="D6" s="50">
        <f t="shared" si="0"/>
        <v>3.35</v>
      </c>
      <c r="E6" s="50">
        <f>'2023年审核汇总表'!M11</f>
        <v>48.36</v>
      </c>
      <c r="F6" s="50"/>
    </row>
    <row r="7" ht="15" customHeight="1" spans="1:6">
      <c r="A7" s="47"/>
      <c r="B7" s="20" t="s">
        <v>75</v>
      </c>
      <c r="C7" s="50">
        <v>50.58</v>
      </c>
      <c r="D7" s="50">
        <f t="shared" si="0"/>
        <v>14.13</v>
      </c>
      <c r="E7" s="50">
        <f>'2023年审核汇总表'!M22</f>
        <v>36.45</v>
      </c>
      <c r="F7" s="50"/>
    </row>
    <row r="8" ht="15" customHeight="1" spans="1:6">
      <c r="A8" s="47"/>
      <c r="B8" s="20" t="s">
        <v>100</v>
      </c>
      <c r="C8" s="50">
        <v>180.71</v>
      </c>
      <c r="D8" s="50">
        <f t="shared" si="0"/>
        <v>81.53</v>
      </c>
      <c r="E8" s="50">
        <f>'2023年审核汇总表'!M29</f>
        <v>99.18</v>
      </c>
      <c r="F8" s="50"/>
    </row>
    <row r="9" ht="15" customHeight="1" spans="1:6">
      <c r="A9" s="47"/>
      <c r="B9" s="21" t="s">
        <v>153</v>
      </c>
      <c r="C9" s="50">
        <v>7.505</v>
      </c>
      <c r="D9" s="50">
        <f t="shared" si="0"/>
        <v>5.975</v>
      </c>
      <c r="E9" s="50">
        <f>'2023年审核汇总表'!M40</f>
        <v>1.53</v>
      </c>
      <c r="F9" s="50"/>
    </row>
    <row r="10" ht="15" customHeight="1" spans="1:6">
      <c r="A10" s="47"/>
      <c r="B10" s="21" t="s">
        <v>160</v>
      </c>
      <c r="C10" s="50">
        <v>8.469</v>
      </c>
      <c r="D10" s="50">
        <v>0</v>
      </c>
      <c r="E10" s="50">
        <f>'2023年审核汇总表'!M42</f>
        <v>8.4666</v>
      </c>
      <c r="F10" s="50"/>
    </row>
    <row r="11" ht="15" customHeight="1" spans="1:6">
      <c r="A11" s="47"/>
      <c r="B11" s="20" t="s">
        <v>172</v>
      </c>
      <c r="C11" s="50">
        <v>258.93</v>
      </c>
      <c r="D11" s="50">
        <f t="shared" si="0"/>
        <v>0</v>
      </c>
      <c r="E11" s="50">
        <f>'2023年审核汇总表'!M44</f>
        <v>258.93</v>
      </c>
      <c r="F11" s="50"/>
    </row>
    <row r="12" ht="15" customHeight="1" spans="1:6">
      <c r="A12" s="47"/>
      <c r="B12" s="20" t="s">
        <v>193</v>
      </c>
      <c r="C12" s="50">
        <v>186.468</v>
      </c>
      <c r="D12" s="50">
        <f t="shared" si="0"/>
        <v>150.468</v>
      </c>
      <c r="E12" s="50">
        <f>'2023年审核汇总表'!M49</f>
        <v>36</v>
      </c>
      <c r="F12" s="50"/>
    </row>
    <row r="13" ht="15" customHeight="1" spans="1:6">
      <c r="A13" s="47"/>
      <c r="B13" s="20" t="s">
        <v>216</v>
      </c>
      <c r="C13" s="50">
        <v>45.84</v>
      </c>
      <c r="D13" s="50">
        <f t="shared" si="0"/>
        <v>4.752758</v>
      </c>
      <c r="E13" s="50">
        <f>'2023年审核汇总表'!M59</f>
        <v>41.087242</v>
      </c>
      <c r="F13" s="50"/>
    </row>
    <row r="14" ht="15" customHeight="1" spans="1:6">
      <c r="A14" s="47"/>
      <c r="B14" s="20" t="s">
        <v>245</v>
      </c>
      <c r="C14" s="50">
        <v>535.92</v>
      </c>
      <c r="D14" s="50">
        <f t="shared" si="0"/>
        <v>209.78</v>
      </c>
      <c r="E14" s="50">
        <f>'2023年审核汇总表'!M67</f>
        <v>326.14</v>
      </c>
      <c r="F14" s="50"/>
    </row>
    <row r="15" ht="15" customHeight="1" spans="1:6">
      <c r="A15" s="47"/>
      <c r="B15" s="20" t="s">
        <v>328</v>
      </c>
      <c r="C15" s="50">
        <v>46.2</v>
      </c>
      <c r="D15" s="50">
        <f t="shared" si="0"/>
        <v>8.809905</v>
      </c>
      <c r="E15" s="50">
        <f>'2023年审核汇总表'!M86</f>
        <v>37.390095</v>
      </c>
      <c r="F15" s="50"/>
    </row>
    <row r="16" ht="15" customHeight="1" spans="1:6">
      <c r="A16" s="47"/>
      <c r="B16" s="20" t="s">
        <v>349</v>
      </c>
      <c r="C16" s="50">
        <v>279.112</v>
      </c>
      <c r="D16" s="50">
        <f t="shared" si="0"/>
        <v>272.322</v>
      </c>
      <c r="E16" s="50">
        <f>'2023年审核汇总表'!M90</f>
        <v>6.79</v>
      </c>
      <c r="F16" s="50"/>
    </row>
    <row r="17" ht="15" customHeight="1" spans="1:6">
      <c r="A17" s="47"/>
      <c r="B17" s="21" t="s">
        <v>353</v>
      </c>
      <c r="C17" s="50">
        <v>53.96</v>
      </c>
      <c r="D17" s="50">
        <f t="shared" si="0"/>
        <v>0.478760999999999</v>
      </c>
      <c r="E17" s="50">
        <f>'2023年审核汇总表'!M91</f>
        <v>53.481239</v>
      </c>
      <c r="F17" s="50"/>
    </row>
    <row r="18" ht="15" customHeight="1" spans="1:6">
      <c r="A18" s="47"/>
      <c r="B18" s="20" t="s">
        <v>376</v>
      </c>
      <c r="C18" s="50">
        <v>219.77</v>
      </c>
      <c r="D18" s="50">
        <f t="shared" si="0"/>
        <v>0</v>
      </c>
      <c r="E18" s="50">
        <v>219.77</v>
      </c>
      <c r="F18" s="50"/>
    </row>
    <row r="19" ht="15" customHeight="1" spans="1:6">
      <c r="A19" s="47"/>
      <c r="B19" s="21" t="s">
        <v>411</v>
      </c>
      <c r="C19" s="50">
        <v>141.3731</v>
      </c>
      <c r="D19" s="50">
        <f t="shared" si="0"/>
        <v>111.9931</v>
      </c>
      <c r="E19" s="50">
        <f>'2023年审核汇总表'!M106</f>
        <v>29.38</v>
      </c>
      <c r="F19" s="50"/>
    </row>
    <row r="20" ht="15" customHeight="1" spans="1:6">
      <c r="A20" s="47"/>
      <c r="B20" s="21" t="s">
        <v>483</v>
      </c>
      <c r="C20" s="50">
        <v>64.86</v>
      </c>
      <c r="D20" s="50">
        <f t="shared" si="0"/>
        <v>0</v>
      </c>
      <c r="E20" s="50">
        <f>'2023年审核汇总表'!M123</f>
        <v>64.86</v>
      </c>
      <c r="F20" s="50"/>
    </row>
    <row r="21" ht="15" customHeight="1" spans="1:6">
      <c r="A21" s="47"/>
      <c r="B21" s="20" t="s">
        <v>499</v>
      </c>
      <c r="C21" s="50">
        <v>50.8</v>
      </c>
      <c r="D21" s="50">
        <f t="shared" si="0"/>
        <v>4</v>
      </c>
      <c r="E21" s="50">
        <f>'2023年审核汇总表'!M128</f>
        <v>46.8</v>
      </c>
      <c r="F21" s="50"/>
    </row>
    <row r="22" ht="15" customHeight="1" spans="1:6">
      <c r="A22" s="47"/>
      <c r="B22" s="30" t="s">
        <v>512</v>
      </c>
      <c r="C22" s="50">
        <v>34.68</v>
      </c>
      <c r="D22" s="50">
        <f t="shared" si="0"/>
        <v>11.93</v>
      </c>
      <c r="E22" s="50">
        <f>'2023年审核汇总表'!M131</f>
        <v>22.75</v>
      </c>
      <c r="F22" s="50"/>
    </row>
    <row r="23" ht="15" customHeight="1" spans="1:6">
      <c r="A23" s="47"/>
      <c r="B23" s="30" t="s">
        <v>555</v>
      </c>
      <c r="C23" s="50">
        <v>335.53</v>
      </c>
      <c r="D23" s="50">
        <f t="shared" si="0"/>
        <v>31.19737</v>
      </c>
      <c r="E23" s="50">
        <f>'2023年审核汇总表'!M143</f>
        <v>304.33263</v>
      </c>
      <c r="F23" s="50"/>
    </row>
    <row r="24" ht="15" customHeight="1" spans="1:6">
      <c r="A24" s="47"/>
      <c r="B24" s="51" t="s">
        <v>616</v>
      </c>
      <c r="C24" s="50">
        <f>SUM(C3:C23)</f>
        <v>2667.6271</v>
      </c>
      <c r="D24" s="50">
        <f>SUM(D3:D23)</f>
        <v>996.426894</v>
      </c>
      <c r="E24" s="50">
        <f>SUM(E3:E23)</f>
        <v>1671.197806</v>
      </c>
      <c r="F24" s="50"/>
    </row>
    <row r="25" ht="15" customHeight="1" spans="1:1">
      <c r="A25" s="47"/>
    </row>
  </sheetData>
  <sheetProtection formatCells="0" insertHyperlinks="0" autoFilter="0"/>
  <mergeCells count="1">
    <mergeCell ref="B1:F1"/>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2"/>
  <sheetViews>
    <sheetView workbookViewId="0">
      <selection activeCell="A2" sqref="A2:A22"/>
    </sheetView>
  </sheetViews>
  <sheetFormatPr defaultColWidth="9" defaultRowHeight="14.25"/>
  <cols>
    <col min="1" max="1" width="26.5" style="42" customWidth="1"/>
  </cols>
  <sheetData>
    <row r="1" spans="1:1">
      <c r="A1" s="42">
        <v>11</v>
      </c>
    </row>
    <row r="2" spans="1:1">
      <c r="A2" s="43" t="s">
        <v>615</v>
      </c>
    </row>
    <row r="3" spans="1:1">
      <c r="A3" s="43" t="s">
        <v>16</v>
      </c>
    </row>
    <row r="4" ht="27" spans="1:1">
      <c r="A4" s="43" t="s">
        <v>22</v>
      </c>
    </row>
    <row r="5" spans="1:1">
      <c r="A5" s="43" t="s">
        <v>35</v>
      </c>
    </row>
    <row r="6" spans="1:1">
      <c r="A6" s="43" t="s">
        <v>75</v>
      </c>
    </row>
    <row r="7" spans="1:1">
      <c r="A7" s="43" t="s">
        <v>100</v>
      </c>
    </row>
    <row r="8" spans="1:1">
      <c r="A8" s="43" t="s">
        <v>153</v>
      </c>
    </row>
    <row r="9" spans="1:1">
      <c r="A9" s="43" t="s">
        <v>160</v>
      </c>
    </row>
    <row r="10" spans="1:1">
      <c r="A10" s="43" t="s">
        <v>617</v>
      </c>
    </row>
    <row r="11" ht="27" spans="1:1">
      <c r="A11" s="43" t="s">
        <v>193</v>
      </c>
    </row>
    <row r="12" spans="1:1">
      <c r="A12" s="43" t="s">
        <v>216</v>
      </c>
    </row>
    <row r="13" ht="27" spans="1:1">
      <c r="A13" s="43" t="s">
        <v>245</v>
      </c>
    </row>
    <row r="14" spans="1:1">
      <c r="A14" s="43" t="s">
        <v>328</v>
      </c>
    </row>
    <row r="15" ht="27" spans="1:1">
      <c r="A15" s="43" t="s">
        <v>349</v>
      </c>
    </row>
    <row r="16" spans="1:1">
      <c r="A16" s="43" t="s">
        <v>353</v>
      </c>
    </row>
    <row r="17" spans="1:1">
      <c r="A17" s="43" t="s">
        <v>376</v>
      </c>
    </row>
    <row r="18" ht="27" spans="1:1">
      <c r="A18" s="43" t="s">
        <v>411</v>
      </c>
    </row>
    <row r="19" spans="1:1">
      <c r="A19" s="43" t="s">
        <v>483</v>
      </c>
    </row>
    <row r="20" spans="1:1">
      <c r="A20" s="43" t="s">
        <v>499</v>
      </c>
    </row>
    <row r="21" spans="1:1">
      <c r="A21" s="43" t="s">
        <v>512</v>
      </c>
    </row>
    <row r="22" spans="1:1">
      <c r="A22" s="43" t="s">
        <v>555</v>
      </c>
    </row>
  </sheetData>
  <autoFilter xmlns:etc="http://www.wps.cn/officeDocument/2017/etCustomData" ref="A1:A22" etc:filterBottomFollowUsedRange="0">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6"/>
  <sheetViews>
    <sheetView workbookViewId="0">
      <pane xSplit="3" ySplit="2" topLeftCell="D3" activePane="bottomRight" state="frozen"/>
      <selection/>
      <selection pane="topRight"/>
      <selection pane="bottomLeft"/>
      <selection pane="bottomRight" activeCell="E5" sqref="E5"/>
    </sheetView>
  </sheetViews>
  <sheetFormatPr defaultColWidth="9" defaultRowHeight="13.5"/>
  <cols>
    <col min="1" max="1" width="5.375" style="7" customWidth="1"/>
    <col min="2" max="2" width="12.25" style="7" customWidth="1"/>
    <col min="3" max="3" width="34.375" style="8" customWidth="1"/>
    <col min="4" max="4" width="14.25" style="7" customWidth="1"/>
    <col min="5" max="5" width="17.25" style="7" customWidth="1"/>
    <col min="6" max="6" width="21.75" style="7" customWidth="1"/>
    <col min="7" max="7" width="35.625" style="9" customWidth="1"/>
    <col min="8" max="8" width="31.125" style="9" hidden="1" customWidth="1"/>
    <col min="9" max="9" width="21.375" style="9" customWidth="1"/>
    <col min="10" max="10" width="42.875" style="9" customWidth="1"/>
    <col min="11" max="16383" width="9" style="7"/>
    <col min="16384" max="16384" width="9" style="10"/>
  </cols>
  <sheetData>
    <row r="1" s="1" customFormat="1" ht="38" customHeight="1" spans="1:10">
      <c r="A1" s="11" t="s">
        <v>618</v>
      </c>
      <c r="B1" s="11"/>
      <c r="C1" s="11"/>
      <c r="D1" s="11"/>
      <c r="E1" s="11"/>
      <c r="F1" s="11"/>
      <c r="G1" s="12"/>
      <c r="H1" s="12"/>
      <c r="I1" s="12"/>
      <c r="J1" s="12"/>
    </row>
    <row r="2" s="2" customFormat="1" ht="28" customHeight="1" spans="1:10">
      <c r="A2" s="13" t="s">
        <v>5</v>
      </c>
      <c r="B2" s="13" t="s">
        <v>619</v>
      </c>
      <c r="C2" s="13" t="s">
        <v>620</v>
      </c>
      <c r="D2" s="13" t="s">
        <v>621</v>
      </c>
      <c r="E2" s="13" t="s">
        <v>622</v>
      </c>
      <c r="F2" s="13" t="s">
        <v>623</v>
      </c>
      <c r="G2" s="13" t="s">
        <v>624</v>
      </c>
      <c r="H2" s="13" t="s">
        <v>625</v>
      </c>
      <c r="I2" s="13" t="s">
        <v>626</v>
      </c>
      <c r="J2" s="13" t="s">
        <v>627</v>
      </c>
    </row>
    <row r="3" s="2" customFormat="1" ht="25.5" spans="1:10">
      <c r="A3" s="14">
        <v>1</v>
      </c>
      <c r="B3" s="15" t="s">
        <v>628</v>
      </c>
      <c r="C3" s="16" t="s">
        <v>353</v>
      </c>
      <c r="D3" s="17" t="s">
        <v>629</v>
      </c>
      <c r="E3" s="18" t="s">
        <v>630</v>
      </c>
      <c r="F3" s="18" t="s">
        <v>631</v>
      </c>
      <c r="G3" s="18"/>
      <c r="H3" s="18"/>
      <c r="I3" s="18"/>
      <c r="J3" s="20"/>
    </row>
    <row r="4" s="2" customFormat="1" ht="27" customHeight="1" spans="1:10">
      <c r="A4" s="14">
        <v>2</v>
      </c>
      <c r="B4" s="15" t="s">
        <v>632</v>
      </c>
      <c r="C4" s="19" t="s">
        <v>633</v>
      </c>
      <c r="D4" s="17" t="s">
        <v>634</v>
      </c>
      <c r="E4" s="18" t="s">
        <v>630</v>
      </c>
      <c r="F4" s="18" t="s">
        <v>635</v>
      </c>
      <c r="G4" s="20"/>
      <c r="H4" s="20"/>
      <c r="I4" s="20"/>
      <c r="J4" s="20" t="s">
        <v>636</v>
      </c>
    </row>
    <row r="5" s="2" customFormat="1" ht="25.5" spans="1:10">
      <c r="A5" s="14">
        <v>3</v>
      </c>
      <c r="B5" s="15" t="s">
        <v>632</v>
      </c>
      <c r="C5" s="16" t="s">
        <v>349</v>
      </c>
      <c r="D5" s="17" t="s">
        <v>637</v>
      </c>
      <c r="E5" s="18" t="s">
        <v>630</v>
      </c>
      <c r="F5" s="18" t="s">
        <v>635</v>
      </c>
      <c r="G5" s="20" t="s">
        <v>638</v>
      </c>
      <c r="H5" s="20" t="s">
        <v>639</v>
      </c>
      <c r="I5" s="20"/>
      <c r="J5" s="40" t="s">
        <v>640</v>
      </c>
    </row>
    <row r="6" s="2" customFormat="1" ht="24" customHeight="1" spans="1:10">
      <c r="A6" s="14">
        <v>4</v>
      </c>
      <c r="B6" s="15" t="s">
        <v>632</v>
      </c>
      <c r="C6" s="19" t="s">
        <v>641</v>
      </c>
      <c r="D6" s="17" t="s">
        <v>642</v>
      </c>
      <c r="E6" s="18" t="s">
        <v>643</v>
      </c>
      <c r="F6" s="18" t="s">
        <v>644</v>
      </c>
      <c r="G6" s="21"/>
      <c r="H6" s="21"/>
      <c r="I6" s="21"/>
      <c r="J6" s="20" t="s">
        <v>636</v>
      </c>
    </row>
    <row r="7" s="2" customFormat="1" ht="24" spans="1:10">
      <c r="A7" s="14">
        <v>5</v>
      </c>
      <c r="B7" s="21" t="s">
        <v>645</v>
      </c>
      <c r="C7" s="16" t="s">
        <v>646</v>
      </c>
      <c r="D7" s="17" t="s">
        <v>647</v>
      </c>
      <c r="E7" s="18" t="s">
        <v>630</v>
      </c>
      <c r="F7" s="18" t="s">
        <v>635</v>
      </c>
      <c r="G7" s="20" t="s">
        <v>648</v>
      </c>
      <c r="H7" s="21"/>
      <c r="I7" s="21"/>
      <c r="J7" s="20" t="s">
        <v>649</v>
      </c>
    </row>
    <row r="8" s="2" customFormat="1" ht="25.5" spans="1:10">
      <c r="A8" s="14">
        <v>6</v>
      </c>
      <c r="B8" s="21" t="s">
        <v>650</v>
      </c>
      <c r="C8" s="16" t="s">
        <v>483</v>
      </c>
      <c r="D8" s="17" t="s">
        <v>651</v>
      </c>
      <c r="E8" s="18" t="s">
        <v>630</v>
      </c>
      <c r="F8" s="18" t="s">
        <v>635</v>
      </c>
      <c r="G8" s="21"/>
      <c r="H8" s="20" t="s">
        <v>652</v>
      </c>
      <c r="I8" s="20" t="s">
        <v>653</v>
      </c>
      <c r="J8" s="20"/>
    </row>
    <row r="9" s="2" customFormat="1" ht="36" spans="1:10">
      <c r="A9" s="14">
        <v>7</v>
      </c>
      <c r="B9" s="21" t="s">
        <v>650</v>
      </c>
      <c r="C9" s="16" t="s">
        <v>654</v>
      </c>
      <c r="D9" s="17" t="s">
        <v>655</v>
      </c>
      <c r="E9" s="18" t="s">
        <v>630</v>
      </c>
      <c r="F9" s="18" t="s">
        <v>635</v>
      </c>
      <c r="G9" s="21"/>
      <c r="H9" s="21"/>
      <c r="I9" s="21"/>
      <c r="J9" s="20" t="s">
        <v>656</v>
      </c>
    </row>
    <row r="10" s="2" customFormat="1" ht="30" customHeight="1" spans="1:10">
      <c r="A10" s="14">
        <v>8</v>
      </c>
      <c r="B10" s="22" t="s">
        <v>657</v>
      </c>
      <c r="C10" s="23" t="s">
        <v>658</v>
      </c>
      <c r="D10" s="17"/>
      <c r="E10" s="18" t="s">
        <v>630</v>
      </c>
      <c r="F10" s="18" t="s">
        <v>644</v>
      </c>
      <c r="G10" s="21"/>
      <c r="H10" s="21"/>
      <c r="I10" s="21"/>
      <c r="J10" s="20" t="s">
        <v>636</v>
      </c>
    </row>
    <row r="11" s="2" customFormat="1" ht="36" spans="1:10">
      <c r="A11" s="14">
        <v>9</v>
      </c>
      <c r="B11" s="21" t="s">
        <v>659</v>
      </c>
      <c r="C11" s="24" t="s">
        <v>660</v>
      </c>
      <c r="D11" s="17" t="s">
        <v>661</v>
      </c>
      <c r="E11" s="18" t="s">
        <v>630</v>
      </c>
      <c r="F11" s="17" t="s">
        <v>635</v>
      </c>
      <c r="G11" s="20" t="s">
        <v>662</v>
      </c>
      <c r="H11" s="21"/>
      <c r="I11" s="20" t="s">
        <v>663</v>
      </c>
      <c r="J11" s="20"/>
    </row>
    <row r="12" s="2" customFormat="1" ht="25.5" spans="1:10">
      <c r="A12" s="14">
        <v>10</v>
      </c>
      <c r="B12" s="15" t="s">
        <v>664</v>
      </c>
      <c r="C12" s="16" t="s">
        <v>665</v>
      </c>
      <c r="D12" s="17" t="s">
        <v>666</v>
      </c>
      <c r="E12" s="18" t="s">
        <v>630</v>
      </c>
      <c r="F12" s="17" t="s">
        <v>635</v>
      </c>
      <c r="G12" s="21"/>
      <c r="H12" s="21"/>
      <c r="I12" s="21"/>
      <c r="J12" s="20" t="s">
        <v>667</v>
      </c>
    </row>
    <row r="13" s="2" customFormat="1" ht="25.5" spans="1:10">
      <c r="A13" s="14">
        <v>11</v>
      </c>
      <c r="B13" s="25" t="s">
        <v>668</v>
      </c>
      <c r="C13" s="16" t="s">
        <v>555</v>
      </c>
      <c r="D13" s="17" t="s">
        <v>669</v>
      </c>
      <c r="E13" s="17"/>
      <c r="F13" s="17" t="s">
        <v>635</v>
      </c>
      <c r="G13" s="21"/>
      <c r="H13" s="20" t="s">
        <v>670</v>
      </c>
      <c r="I13" s="21"/>
      <c r="J13" s="20"/>
    </row>
    <row r="14" s="2" customFormat="1" ht="25.5" spans="1:10">
      <c r="A14" s="14">
        <v>12</v>
      </c>
      <c r="B14" s="21" t="s">
        <v>668</v>
      </c>
      <c r="C14" s="24" t="s">
        <v>671</v>
      </c>
      <c r="D14" s="17" t="s">
        <v>672</v>
      </c>
      <c r="E14" s="17"/>
      <c r="F14" s="17" t="s">
        <v>635</v>
      </c>
      <c r="G14" s="21"/>
      <c r="H14" s="21"/>
      <c r="I14" s="21"/>
      <c r="J14" s="20"/>
    </row>
    <row r="15" s="2" customFormat="1" ht="25.5" spans="1:10">
      <c r="A15" s="14">
        <v>13</v>
      </c>
      <c r="B15" s="21" t="s">
        <v>673</v>
      </c>
      <c r="C15" s="24" t="s">
        <v>674</v>
      </c>
      <c r="D15" s="17" t="s">
        <v>675</v>
      </c>
      <c r="E15" s="17"/>
      <c r="F15" s="17" t="s">
        <v>635</v>
      </c>
      <c r="G15" s="21"/>
      <c r="H15" s="21"/>
      <c r="I15" s="21"/>
      <c r="J15" s="20" t="s">
        <v>676</v>
      </c>
    </row>
    <row r="16" s="2" customFormat="1" ht="25.5" spans="1:10">
      <c r="A16" s="14">
        <v>14</v>
      </c>
      <c r="B16" s="25" t="s">
        <v>677</v>
      </c>
      <c r="C16" s="19" t="s">
        <v>678</v>
      </c>
      <c r="D16" s="26" t="s">
        <v>679</v>
      </c>
      <c r="E16" s="26"/>
      <c r="F16" s="17" t="s">
        <v>635</v>
      </c>
      <c r="G16" s="27"/>
      <c r="H16" s="27"/>
      <c r="I16" s="27"/>
      <c r="J16" s="20" t="s">
        <v>680</v>
      </c>
    </row>
    <row r="17" s="2" customFormat="1" ht="15.75" spans="1:10">
      <c r="A17" s="14">
        <v>15</v>
      </c>
      <c r="B17" s="21" t="s">
        <v>681</v>
      </c>
      <c r="C17" s="28" t="s">
        <v>682</v>
      </c>
      <c r="D17" s="17" t="s">
        <v>683</v>
      </c>
      <c r="E17" s="17"/>
      <c r="F17" s="18" t="s">
        <v>684</v>
      </c>
      <c r="G17" s="21"/>
      <c r="H17" s="21"/>
      <c r="I17" s="21"/>
      <c r="J17" s="40" t="s">
        <v>685</v>
      </c>
    </row>
    <row r="18" s="2" customFormat="1" ht="25.5" spans="1:10">
      <c r="A18" s="14">
        <v>16</v>
      </c>
      <c r="B18" s="21" t="s">
        <v>681</v>
      </c>
      <c r="C18" s="19" t="s">
        <v>686</v>
      </c>
      <c r="D18" s="17" t="s">
        <v>687</v>
      </c>
      <c r="E18" s="17"/>
      <c r="F18" s="17" t="s">
        <v>635</v>
      </c>
      <c r="G18" s="21"/>
      <c r="H18" s="21"/>
      <c r="I18" s="21"/>
      <c r="J18" s="41" t="s">
        <v>688</v>
      </c>
    </row>
    <row r="19" s="2" customFormat="1" ht="15.75" spans="1:10">
      <c r="A19" s="14">
        <v>17</v>
      </c>
      <c r="B19" s="21" t="s">
        <v>681</v>
      </c>
      <c r="C19" s="19" t="s">
        <v>689</v>
      </c>
      <c r="D19" s="17" t="s">
        <v>690</v>
      </c>
      <c r="E19" s="17"/>
      <c r="F19" s="18" t="s">
        <v>644</v>
      </c>
      <c r="G19" s="21"/>
      <c r="H19" s="21"/>
      <c r="I19" s="21"/>
      <c r="J19" s="20" t="s">
        <v>691</v>
      </c>
    </row>
    <row r="20" s="2" customFormat="1" ht="25.5" spans="1:10">
      <c r="A20" s="14">
        <v>18</v>
      </c>
      <c r="B20" s="21" t="s">
        <v>692</v>
      </c>
      <c r="C20" s="19" t="s">
        <v>693</v>
      </c>
      <c r="D20" s="29" t="s">
        <v>694</v>
      </c>
      <c r="E20" s="29"/>
      <c r="F20" s="18" t="s">
        <v>644</v>
      </c>
      <c r="G20" s="30"/>
      <c r="H20" s="30"/>
      <c r="I20" s="30"/>
      <c r="J20" s="20" t="s">
        <v>695</v>
      </c>
    </row>
    <row r="21" s="2" customFormat="1" ht="25.5" spans="1:10">
      <c r="A21" s="14">
        <v>19</v>
      </c>
      <c r="B21" s="21" t="s">
        <v>692</v>
      </c>
      <c r="C21" s="16" t="s">
        <v>696</v>
      </c>
      <c r="D21" s="18" t="s">
        <v>697</v>
      </c>
      <c r="E21" s="18"/>
      <c r="F21" s="17" t="s">
        <v>635</v>
      </c>
      <c r="G21" s="20"/>
      <c r="H21" s="20"/>
      <c r="I21" s="20"/>
      <c r="J21" s="20" t="s">
        <v>667</v>
      </c>
    </row>
    <row r="22" s="2" customFormat="1" ht="24" spans="1:10">
      <c r="A22" s="14">
        <v>20</v>
      </c>
      <c r="B22" s="21" t="s">
        <v>698</v>
      </c>
      <c r="C22" s="16" t="s">
        <v>512</v>
      </c>
      <c r="D22" s="17" t="s">
        <v>699</v>
      </c>
      <c r="E22" s="17"/>
      <c r="F22" s="17" t="s">
        <v>635</v>
      </c>
      <c r="G22" s="20" t="s">
        <v>700</v>
      </c>
      <c r="H22" s="20" t="s">
        <v>701</v>
      </c>
      <c r="I22" s="21"/>
      <c r="J22" s="20" t="s">
        <v>702</v>
      </c>
    </row>
    <row r="23" s="2" customFormat="1" ht="25.5" spans="1:10">
      <c r="A23" s="14">
        <v>21</v>
      </c>
      <c r="B23" s="21" t="s">
        <v>703</v>
      </c>
      <c r="C23" s="31" t="s">
        <v>245</v>
      </c>
      <c r="D23" s="17" t="s">
        <v>704</v>
      </c>
      <c r="E23" s="17"/>
      <c r="F23" s="17" t="s">
        <v>635</v>
      </c>
      <c r="G23" s="21"/>
      <c r="H23" s="21"/>
      <c r="I23" s="21"/>
      <c r="J23" s="20"/>
    </row>
    <row r="24" s="2" customFormat="1" ht="15.75" spans="1:10">
      <c r="A24" s="14">
        <v>22</v>
      </c>
      <c r="B24" s="21" t="s">
        <v>705</v>
      </c>
      <c r="C24" s="24" t="s">
        <v>706</v>
      </c>
      <c r="D24" s="17" t="s">
        <v>707</v>
      </c>
      <c r="E24" s="17"/>
      <c r="F24" s="17" t="s">
        <v>635</v>
      </c>
      <c r="G24" s="21"/>
      <c r="H24" s="21"/>
      <c r="I24" s="21"/>
      <c r="J24" s="20"/>
    </row>
    <row r="25" s="2" customFormat="1" ht="84" spans="1:10">
      <c r="A25" s="14">
        <v>23</v>
      </c>
      <c r="B25" s="21" t="s">
        <v>708</v>
      </c>
      <c r="C25" s="16" t="s">
        <v>709</v>
      </c>
      <c r="D25" s="17" t="s">
        <v>710</v>
      </c>
      <c r="E25" s="17"/>
      <c r="F25" s="17" t="s">
        <v>635</v>
      </c>
      <c r="G25" s="20"/>
      <c r="H25" s="20" t="s">
        <v>711</v>
      </c>
      <c r="I25" s="21"/>
      <c r="J25" s="20" t="s">
        <v>712</v>
      </c>
    </row>
    <row r="26" s="2" customFormat="1" ht="25.5" spans="1:10">
      <c r="A26" s="14">
        <v>24</v>
      </c>
      <c r="B26" s="21" t="s">
        <v>708</v>
      </c>
      <c r="C26" s="24" t="s">
        <v>713</v>
      </c>
      <c r="D26" s="17" t="s">
        <v>714</v>
      </c>
      <c r="E26" s="17"/>
      <c r="F26" s="17" t="s">
        <v>635</v>
      </c>
      <c r="G26" s="21"/>
      <c r="H26" s="21"/>
      <c r="I26" s="21"/>
      <c r="J26" s="20"/>
    </row>
    <row r="27" s="3" customFormat="1" ht="24.75" spans="1:10">
      <c r="A27" s="14">
        <v>25</v>
      </c>
      <c r="B27" s="20" t="s">
        <v>715</v>
      </c>
      <c r="C27" s="16" t="s">
        <v>172</v>
      </c>
      <c r="D27" s="18" t="s">
        <v>716</v>
      </c>
      <c r="E27" s="18"/>
      <c r="F27" s="17" t="s">
        <v>635</v>
      </c>
      <c r="G27" s="20"/>
      <c r="H27" s="20"/>
      <c r="I27" s="20"/>
      <c r="J27" s="20" t="s">
        <v>717</v>
      </c>
    </row>
    <row r="28" s="3" customFormat="1" ht="25.5" spans="1:10">
      <c r="A28" s="14">
        <v>26</v>
      </c>
      <c r="B28" s="15" t="s">
        <v>718</v>
      </c>
      <c r="C28" s="24" t="s">
        <v>719</v>
      </c>
      <c r="D28" s="17" t="s">
        <v>720</v>
      </c>
      <c r="E28" s="17"/>
      <c r="F28" s="17" t="s">
        <v>635</v>
      </c>
      <c r="G28" s="21"/>
      <c r="H28" s="20" t="s">
        <v>721</v>
      </c>
      <c r="I28" s="21"/>
      <c r="J28" s="20" t="s">
        <v>722</v>
      </c>
    </row>
    <row r="29" s="3" customFormat="1" ht="25.5" spans="1:10">
      <c r="A29" s="14">
        <v>27</v>
      </c>
      <c r="B29" s="25" t="s">
        <v>723</v>
      </c>
      <c r="C29" s="16" t="s">
        <v>153</v>
      </c>
      <c r="D29" s="17" t="s">
        <v>724</v>
      </c>
      <c r="E29" s="17"/>
      <c r="F29" s="17" t="s">
        <v>635</v>
      </c>
      <c r="G29" s="21"/>
      <c r="H29" s="21"/>
      <c r="I29" s="21"/>
      <c r="J29" s="20"/>
    </row>
    <row r="30" s="3" customFormat="1" ht="24" spans="1:10">
      <c r="A30" s="14">
        <v>28</v>
      </c>
      <c r="B30" s="15" t="s">
        <v>664</v>
      </c>
      <c r="C30" s="32" t="s">
        <v>35</v>
      </c>
      <c r="D30" s="17" t="s">
        <v>725</v>
      </c>
      <c r="E30" s="17"/>
      <c r="F30" s="17" t="s">
        <v>635</v>
      </c>
      <c r="G30" s="20" t="s">
        <v>726</v>
      </c>
      <c r="H30" s="21"/>
      <c r="I30" s="21"/>
      <c r="J30" s="20" t="s">
        <v>727</v>
      </c>
    </row>
    <row r="31" s="3" customFormat="1" ht="25.5" spans="1:10">
      <c r="A31" s="14">
        <v>29</v>
      </c>
      <c r="B31" s="25" t="s">
        <v>728</v>
      </c>
      <c r="C31" s="16" t="s">
        <v>729</v>
      </c>
      <c r="D31" s="18" t="s">
        <v>730</v>
      </c>
      <c r="E31" s="18"/>
      <c r="F31" s="17" t="s">
        <v>635</v>
      </c>
      <c r="G31" s="20"/>
      <c r="H31" s="20"/>
      <c r="I31" s="20"/>
      <c r="J31" s="20"/>
    </row>
    <row r="32" s="4" customFormat="1" ht="24" spans="1:10">
      <c r="A32" s="33">
        <v>30</v>
      </c>
      <c r="B32" s="34" t="s">
        <v>731</v>
      </c>
      <c r="C32" s="35" t="s">
        <v>732</v>
      </c>
      <c r="D32" s="29" t="s">
        <v>733</v>
      </c>
      <c r="E32" s="29"/>
      <c r="F32" s="29" t="s">
        <v>734</v>
      </c>
      <c r="G32" s="30"/>
      <c r="H32" s="30"/>
      <c r="I32" s="30"/>
      <c r="J32" s="30"/>
    </row>
    <row r="33" s="5" customFormat="1" ht="24" spans="1:10">
      <c r="A33" s="33">
        <v>31</v>
      </c>
      <c r="B33" s="25" t="s">
        <v>723</v>
      </c>
      <c r="C33" s="35" t="s">
        <v>735</v>
      </c>
      <c r="D33" s="29" t="s">
        <v>736</v>
      </c>
      <c r="E33" s="29"/>
      <c r="F33" s="17" t="s">
        <v>635</v>
      </c>
      <c r="G33" s="30"/>
      <c r="H33" s="30"/>
      <c r="I33" s="30"/>
      <c r="J33" s="20"/>
    </row>
    <row r="34" s="5" customFormat="1" ht="36" spans="1:10">
      <c r="A34" s="33">
        <v>32</v>
      </c>
      <c r="B34" s="15" t="s">
        <v>632</v>
      </c>
      <c r="C34" s="35" t="s">
        <v>737</v>
      </c>
      <c r="D34" s="29" t="s">
        <v>738</v>
      </c>
      <c r="E34" s="29"/>
      <c r="F34" s="18" t="s">
        <v>739</v>
      </c>
      <c r="G34" s="30"/>
      <c r="H34" s="30"/>
      <c r="I34" s="30"/>
      <c r="J34" s="20" t="s">
        <v>740</v>
      </c>
    </row>
    <row r="35" s="5" customFormat="1" ht="36" spans="1:10">
      <c r="A35" s="33">
        <v>33</v>
      </c>
      <c r="B35" s="21" t="s">
        <v>650</v>
      </c>
      <c r="C35" s="35" t="s">
        <v>741</v>
      </c>
      <c r="D35" s="29" t="s">
        <v>742</v>
      </c>
      <c r="E35" s="29"/>
      <c r="F35" s="17" t="s">
        <v>635</v>
      </c>
      <c r="G35" s="30"/>
      <c r="H35" s="30"/>
      <c r="I35" s="30"/>
      <c r="J35" s="20" t="s">
        <v>743</v>
      </c>
    </row>
    <row r="36" s="5" customFormat="1" ht="24.75" spans="1:10">
      <c r="A36" s="33">
        <v>34</v>
      </c>
      <c r="B36" s="15" t="s">
        <v>718</v>
      </c>
      <c r="C36" s="35" t="s">
        <v>744</v>
      </c>
      <c r="D36" s="29" t="s">
        <v>745</v>
      </c>
      <c r="E36" s="29"/>
      <c r="F36" s="18" t="s">
        <v>746</v>
      </c>
      <c r="G36" s="30"/>
      <c r="H36" s="30"/>
      <c r="I36" s="30"/>
      <c r="J36" s="20"/>
    </row>
    <row r="37" s="5" customFormat="1" ht="24" spans="1:10">
      <c r="A37" s="33">
        <v>35</v>
      </c>
      <c r="B37" s="15" t="s">
        <v>632</v>
      </c>
      <c r="C37" s="35" t="s">
        <v>747</v>
      </c>
      <c r="D37" s="29" t="s">
        <v>738</v>
      </c>
      <c r="E37" s="29"/>
      <c r="F37" s="29" t="s">
        <v>631</v>
      </c>
      <c r="G37" s="30"/>
      <c r="H37" s="30"/>
      <c r="I37" s="30"/>
      <c r="J37" s="20"/>
    </row>
    <row r="38" s="5" customFormat="1" ht="24" spans="1:10">
      <c r="A38" s="33">
        <v>36</v>
      </c>
      <c r="B38" s="15" t="s">
        <v>632</v>
      </c>
      <c r="C38" s="35" t="s">
        <v>748</v>
      </c>
      <c r="D38" s="29" t="s">
        <v>738</v>
      </c>
      <c r="E38" s="29"/>
      <c r="F38" s="17" t="s">
        <v>635</v>
      </c>
      <c r="G38" s="30"/>
      <c r="H38" s="30"/>
      <c r="I38" s="30" t="s">
        <v>749</v>
      </c>
      <c r="J38" s="20"/>
    </row>
    <row r="39" s="5" customFormat="1" ht="48" spans="1:10">
      <c r="A39" s="33">
        <v>37</v>
      </c>
      <c r="B39" s="15" t="s">
        <v>677</v>
      </c>
      <c r="C39" s="30" t="s">
        <v>615</v>
      </c>
      <c r="D39" s="29" t="s">
        <v>750</v>
      </c>
      <c r="E39" s="29"/>
      <c r="F39" s="17" t="s">
        <v>635</v>
      </c>
      <c r="G39" s="30"/>
      <c r="H39" s="30"/>
      <c r="I39" s="30" t="s">
        <v>751</v>
      </c>
      <c r="J39" s="20"/>
    </row>
    <row r="40" s="5" customFormat="1" ht="15.75" spans="3:10">
      <c r="C40" s="36"/>
      <c r="G40" s="37"/>
      <c r="H40" s="37"/>
      <c r="I40" s="37"/>
      <c r="J40" s="37"/>
    </row>
    <row r="41" s="6" customFormat="1" ht="15.75" spans="3:10">
      <c r="C41" s="38"/>
      <c r="G41" s="39"/>
      <c r="H41" s="39"/>
      <c r="I41" s="39"/>
      <c r="J41" s="39"/>
    </row>
    <row r="42" s="6" customFormat="1" ht="15.75" spans="3:10">
      <c r="C42" s="38"/>
      <c r="G42" s="39"/>
      <c r="H42" s="39"/>
      <c r="I42" s="39"/>
      <c r="J42" s="39"/>
    </row>
    <row r="43" s="6" customFormat="1" ht="15.75" spans="3:10">
      <c r="C43" s="38"/>
      <c r="G43" s="39"/>
      <c r="H43" s="39"/>
      <c r="I43" s="39"/>
      <c r="J43" s="39"/>
    </row>
    <row r="44" s="6" customFormat="1" ht="15.75" spans="3:10">
      <c r="C44" s="38"/>
      <c r="G44" s="39"/>
      <c r="H44" s="39"/>
      <c r="I44" s="39"/>
      <c r="J44" s="39"/>
    </row>
    <row r="45" s="6" customFormat="1" ht="15.75" spans="3:10">
      <c r="C45" s="38"/>
      <c r="G45" s="39"/>
      <c r="H45" s="39"/>
      <c r="I45" s="39"/>
      <c r="J45" s="39"/>
    </row>
    <row r="46" s="6" customFormat="1" ht="15.75" spans="3:10">
      <c r="C46" s="38"/>
      <c r="G46" s="39"/>
      <c r="H46" s="39"/>
      <c r="I46" s="39"/>
      <c r="J46" s="39"/>
    </row>
  </sheetData>
  <sheetProtection formatCells="0" insertHyperlinks="0" autoFilter="0"/>
  <autoFilter xmlns:etc="http://www.wps.cn/officeDocument/2017/etCustomData" ref="A2:J42" etc:filterBottomFollowUsedRange="0">
    <extLst/>
  </autoFilter>
  <mergeCells count="1">
    <mergeCell ref="A1:J1"/>
  </mergeCells>
  <printOptions horizontalCentered="1"/>
  <pageMargins left="0.25" right="0.25" top="0.354166666666667" bottom="0.236111111111111" header="0.298611111111111" footer="0.298611111111111"/>
  <pageSetup paperSize="9" scale="76"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9 " 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9 " / > < p i x e l a t o r L i s t   s h e e t S t i d = " 5 " / > < p i x e l a t o r L i s t   s h e e t S t i d = " 6 " / > < p i x e l a t o r L i s t   s h e e t S t i d = " 8 " / > < p i x e l a t o r L i s t   s h e e t S t i d = " 1 0 " / > < / 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WWO_wpscloud_20240509192954-652ac8f352</Application>
  <HeadingPairs>
    <vt:vector size="2" baseType="variant">
      <vt:variant>
        <vt:lpstr>工作表</vt:lpstr>
      </vt:variant>
      <vt:variant>
        <vt:i4>4</vt:i4>
      </vt:variant>
    </vt:vector>
  </HeadingPairs>
  <TitlesOfParts>
    <vt:vector size="4" baseType="lpstr">
      <vt:lpstr>2023年审核汇总表</vt:lpstr>
      <vt:lpstr>审核统计表</vt:lpstr>
      <vt:lpstr>Sheet1</vt:lpstr>
      <vt:lpstr>问题汇总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2016-12-06T08:54:00Z</dcterms:created>
  <dcterms:modified xsi:type="dcterms:W3CDTF">2025-08-28T05:43:11Z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3EAFC50A050D44D387DFCDD5AB28DB4B_13</vt:lpwstr>
  </property>
  <property fmtid="{D5CDD505-2E9C-101B-9397-08002B2CF9AE}" pid="4" name="KSOReadingLayout">
    <vt:bool>true</vt:bool>
  </property>
</Properties>
</file>